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28800" windowHeight="12660" activeTab="1"/>
  </bookViews>
  <sheets>
    <sheet name=" Ek2-Açıklama" sheetId="3" r:id="rId1"/>
    <sheet name="Ek3-Soru formu" sheetId="2" r:id="rId2"/>
    <sheet name="Ek4-Soru formu açıklamaları" sheetId="4" r:id="rId3"/>
  </sheets>
  <definedNames>
    <definedName name="_ftn1" localSheetId="1">'Ek3-Soru formu'!#REF!</definedName>
    <definedName name="_ftn2" localSheetId="1">'Ek3-Soru formu'!#REF!</definedName>
    <definedName name="_ftnref1" localSheetId="1">'Ek3-Soru formu'!$C$3</definedName>
    <definedName name="_ftnref2" localSheetId="1">'Ek3-Soru formu'!$D$3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1" i="2" l="1"/>
  <c r="D49" i="2" l="1"/>
  <c r="E49" i="2"/>
  <c r="C49" i="2"/>
  <c r="E88" i="2"/>
  <c r="D88" i="2"/>
  <c r="C88" i="2"/>
  <c r="D78" i="2"/>
  <c r="E78" i="2"/>
  <c r="C78" i="2"/>
  <c r="D64" i="2"/>
  <c r="E64" i="2"/>
  <c r="C64" i="2"/>
  <c r="D30" i="2"/>
  <c r="E30" i="2"/>
  <c r="C30" i="2"/>
  <c r="F78" i="2" l="1"/>
  <c r="F79" i="2" s="1"/>
  <c r="F88" i="2"/>
  <c r="F89" i="2" s="1"/>
  <c r="E92" i="2"/>
  <c r="F30" i="2"/>
  <c r="F31" i="2" s="1"/>
  <c r="D92" i="2"/>
  <c r="C92" i="2"/>
  <c r="F49" i="2"/>
  <c r="F64" i="2"/>
  <c r="F65" i="2" s="1"/>
  <c r="F50" i="2" l="1"/>
  <c r="F92" i="2"/>
  <c r="F93" i="2" s="1"/>
</calcChain>
</file>

<file path=xl/sharedStrings.xml><?xml version="1.0" encoding="utf-8"?>
<sst xmlns="http://schemas.openxmlformats.org/spreadsheetml/2006/main" count="261" uniqueCount="161">
  <si>
    <t>Açıklama</t>
  </si>
  <si>
    <t>Sorular</t>
  </si>
  <si>
    <t>Biriminizde Kamu İç Kontrol Standartları bilinmekte mi?</t>
  </si>
  <si>
    <t>Biriminizde iç kontrol sistemi ve işleyişine ilişkin olarak yönetici ve personelin farkındalık ve sahiplenilmesini arttırmaya yönelik çalışmalar yürütülüyor mu?</t>
  </si>
  <si>
    <t>Biriminizin her düzeydeki yönetici ve personeli, etik davranış ilkeleri ve bu ilkelere ilişkin sorumlulukları hakkında bilgilendiriliyor mu?</t>
  </si>
  <si>
    <t xml:space="preserve">Biriminizin her düzeydeki yönetici ve personeli, etik dışı davranış durumunda uygulanacak yaptırımlar hakkında bilgilendirilmekte midir? </t>
  </si>
  <si>
    <t>Biriminizde vatandaşa doğrudan sunulan hizmetlerle ilgili süre ve yöntem konusunda bir standart geliştirildi mi?</t>
  </si>
  <si>
    <t>Biriminizin tüm iş ve işlemleriyle ilgili çıktılara personelin ve yetkili mercilerin erişimleri sağlanıyor mu?</t>
  </si>
  <si>
    <t>Biriminizde personelin ve birimden hizmet alanların değerlendirme, öneri ve sorunlarını bildirebilecekleri uygun mekanizmalar (anket, yüz yüze görüşme, toplantı, elektronik başvuru vb.) mevcut mu? Etkin olarak kullanılıyor mu?</t>
  </si>
  <si>
    <t xml:space="preserve">Biriminizin misyonu yazılı olarak belirlenip, duyuruldu mu? </t>
  </si>
  <si>
    <t>Biriminizin her düzeydeki yönetici ve personeli için görev tanımları yazılı olarak belirlendi mi? İlgili yönetici ve personele bildirildi mi?</t>
  </si>
  <si>
    <t>Biriminizin organizasyon şeması görev dağılımını, hesap vermeye uygun raporlama kanallarını gösteriyor mu?</t>
  </si>
  <si>
    <t>Biriminizin ve alt birimlerin görevleri, idarenizin ve biriminizin misyonu ile uyumlu mu?</t>
  </si>
  <si>
    <t xml:space="preserve">Biriminizde hassas görevler ve bu görevlere ilişkin prosedürler belirlendi mi? </t>
  </si>
  <si>
    <t xml:space="preserve">Biriminizde her düzeydeki yöneticinin, verilen görevlerin sonucunu izlemesini sağlayacak mekanizmalar oluşturuldu mu? </t>
  </si>
  <si>
    <t xml:space="preserve">Yazılı olarak belirlenmiş görevde yükselme usulleri var mıdır? </t>
  </si>
  <si>
    <t>Biriminizde her görev için gerekli eğitim ihtiyacı belirlenerek, bu ihtiyacı giderecek eğitim faaliyetleri her yıl planlanarak yürütülmekte mi?</t>
  </si>
  <si>
    <t>Biriminizin yöneticileri personelin yeterliliği ve performansı ile ilgili olarak yaptıkları değerlendirmeleri ilgili personelle paylaşıyor mu?</t>
  </si>
  <si>
    <t xml:space="preserve">Biriminizde performans değerlendirmesine göre performansı yetersiz bulunan personelin performansını geliştirmeye yönelik önlemler alınıyor mu? </t>
  </si>
  <si>
    <t>Biriminizde yüksek performans gösteren personel için geliştirilmiş ve uygulanan ödüllendirme mekanizmaları var mı?</t>
  </si>
  <si>
    <t>Biriminiz personeline yönelik insan kaynakları ile ilgili prosedürler (personel alımı, yer değiştirme, üst görevlere atanma, performans değerlendirmesi vb.) var mı?</t>
  </si>
  <si>
    <t>Biriminizde iş akış süreçlerindeki imza ve onay mercileri belirlendi mi?</t>
  </si>
  <si>
    <t>Biriminizde yapılacak yetki devirlerinin esasları yazılı olarak belirlendi mi?</t>
  </si>
  <si>
    <t>Biriminizde yetki devredilecek personel için asgari gereklilikler (bilgi, beceri ve deneyim) belirlendi mi?</t>
  </si>
  <si>
    <t>Biriminizde yetki devredilen personelin, yetkinin kullanımına ilişkin olarak belli dönemlerde yetki devredene rapor vermesine ilişkin düzenleme var mıdır?</t>
  </si>
  <si>
    <t>RİSK DEĞERLENDİRME</t>
  </si>
  <si>
    <t xml:space="preserve">Performans programında yer alan hedeflere ulaşma düzeyinin izlenmesi ve değerlendirilmesine yönelik raporlama prosedürü belirlendi mi? </t>
  </si>
  <si>
    <t>Bütçe hazırlık sürecinde stratejik plan ve performans programlarına uyumu sağlamaya yönelik prosedür var mıdır?</t>
  </si>
  <si>
    <t>Biriminiz tarafından görev alanınız çerçevesinde idarenizin hedeflerine uygun spesifik hedefler belirlendi mi?</t>
  </si>
  <si>
    <t xml:space="preserve">Biriminizde, üst yönetici tarafından onaylanmış olan risk strateji belgesi tüm çalışanlara duyuruldu mu? </t>
  </si>
  <si>
    <t>Biriminizde risk yönetimine ilişkin görev ve sorumluluklar açık bir şekilde ve yazılı olarak belirlendi mi?</t>
  </si>
  <si>
    <t>Biriminizde riskler, birim/program ve alt birim/ operasyonel düzeyinde tespit ediliyor mu?</t>
  </si>
  <si>
    <t>Biriminizde tespit edilen risklerin, muhtemel etkileri ve gerçekleşme olasılıkları ölçülüyor mu?</t>
  </si>
  <si>
    <t>Biriminizde tespit edilen riskler uygun araçlarla kayıt altına alınıyor mu?</t>
  </si>
  <si>
    <t>Biriminizde tespit edilen risklere verilecek cevap yöntemi belirlenirken fayda-maliyet analizi yapılıyor mu?</t>
  </si>
  <si>
    <t>Biriminizde tespit edilen risklerin gerçekleşme olasılıklarında veya etkilerinde bir değişiklik olup olmadığı ya da yeni risklerin ortaya çıkıp çıkmadığı belirli periyotlarla gözden geçiriliyor mu?</t>
  </si>
  <si>
    <t>Risk yönetimi sürecinde personelin katkısı alınıyor mu?</t>
  </si>
  <si>
    <t>Biriminiz yönetici ve personeli risk yönetimine ilişkin görev ve sorumluluklarının bilincinde mi?</t>
  </si>
  <si>
    <t>Biriminizin diğer birimlerle ortak yürütülmesi gereken riskleri bulunması durumda söz konusu risklerin yönetilmesine ilişkin olarak ilgili birim ile gerekli işbirliği ve iletişim sağlanıyor mu?</t>
  </si>
  <si>
    <t>Biriminizde risk yönetiminden elde edilen deneyimler diğer birimlerle paylaşılıyor mu?</t>
  </si>
  <si>
    <t>KONTROL FAALİYETLERİ</t>
  </si>
  <si>
    <t xml:space="preserve">Biriminizin her bir faaliyet ve riskleri için etkin kontrol strateji ve yöntemleri belirlenip uygulanıyor mu? </t>
  </si>
  <si>
    <t>Biriminizde kontrol faaliyetleri tespit edilirken fayda – maliyet analizi yapılıyor mu?</t>
  </si>
  <si>
    <t>Biriminizde uygulanan kontrol faaliyetlerinin etkililiği düzenli olarak gözden geçiriliyor mu?</t>
  </si>
  <si>
    <t>Biriminizin faaliyetleri ile mali karar ve işlemlerine ilişkin yazılı prosedürler mevcut mu?</t>
  </si>
  <si>
    <t>Biriminizin yöneticileri tarafından, prosedürlerin etkili ve sürekli bir şekilde uygulanması için gerekli kontroller yapılıyor mu?</t>
  </si>
  <si>
    <t>Biriminizde vekalet sistemi etkin bir şekilde uygulanmakta mı?</t>
  </si>
  <si>
    <t>Biriminizde görevinden ayrılan personel, yürüttüğü iş ve işlemlerin durumuna ilişkin olarak yeni görevlendirilen personele rapor veriyor mu?</t>
  </si>
  <si>
    <t>Biriminizde kullanılan bilgi sistemlerinin güvenliğini sağlamaya yönelik mekanizmalar var mı?</t>
  </si>
  <si>
    <t>Biriminizde bilgi sistemine veri ve bilgi girişi ile bunlara erişim konusunda yetkilendirmeler yapıldı mı?</t>
  </si>
  <si>
    <t>Bilgi sisteminde yeterli bir yedekleme mekanizması ve teste tabi tutulmuş olağanüstü durum onarım planları/eylem planları mevcut mu?</t>
  </si>
  <si>
    <t>BİLGİ VE İLETİŞİM</t>
  </si>
  <si>
    <t xml:space="preserve">Biriminizde yatay ve dikey iletişimi kapsayan yazılı, elektronik veya sözlü etkin bir iç iletişim sistemi mevcut mu? </t>
  </si>
  <si>
    <t>Mevcut iç ve dış iletişim sistemleri personelin ve/veya dış paydaşların beklenti, öneri ve şikâyetlerini iletmelerine imkân veriyor mu?</t>
  </si>
  <si>
    <t>Biriminizde, personelin görev ve sorumlulukları ile birimin misyon ve hedefleri kapsamında kendisinden neler beklendiği yöneticiler tarafından yazılı olarak belirlenip ilgili personele bildiriliyor mu?</t>
  </si>
  <si>
    <t xml:space="preserve">Mevcut bilgi sistemleri idare/birim tarafından belirlenmiş hedeflerin izlenmesine ve bu doğrultuda gerçekleştirilen faaliyetler üzerinde etkin bir gözetim ve değerlendirme yapılmasına imkân veriyor mu? </t>
  </si>
  <si>
    <t>Birimin iş ve işlemlerinin kaydı, sınıflandırılması, korunması ve erişimini kapsayan belirlenmiş standartlara uygun arşiv ve dokümantasyon sistemi mevcut mu?</t>
  </si>
  <si>
    <t>Biriminiz personeli idare içinden ve idare dışından yapılacak ihbar ve şikâyetlere yönelik prosedürler hakkında bilgi sahibi mi?</t>
  </si>
  <si>
    <t>İhbar sistemi olası veya süregelen usulsüzlük, yolsuzluk ve sorunların kurum içinden ve kurum dışından bildirilebilmesi için uygun araçlar içeriyor mu?</t>
  </si>
  <si>
    <t xml:space="preserve">İZLEME </t>
  </si>
  <si>
    <t>Biriminizde iç kontrolün etkili bir şekilde işleyip işlemediği konusunda yöneticilere geri bildirimde bulunmaya olanak sağlayacak toplantılar düzenleniyor mu?</t>
  </si>
  <si>
    <t>Biriminizde sürekli izleme faaliyetleri etkin olarak uygulanıyor mu?</t>
  </si>
  <si>
    <t xml:space="preserve">Biriminizde iç kontrol sistemi, yılda en az bir kez değerlendiriliyor mu? </t>
  </si>
  <si>
    <t>İç kontrolün değerlendirilmesinde, yöneticilerin görüşleri, kişi ve/veya kurumların talep ve şikâyetleri ile iç ve dış denetim sonucunda düzenlenen raporlar dikkate alınmakta mı?</t>
  </si>
  <si>
    <t>Biriminizin yönetici ve çalışanlarıyla iç denetim birimi arasında etkin bir işbirliği var mı?</t>
  </si>
  <si>
    <t xml:space="preserve">İç kontrolün değerlendirilmesi sonucunda alınması gereken önlemler belirlenip uygulanıyor mu? </t>
  </si>
  <si>
    <t xml:space="preserve">Biriminizde, iç denetim raporlarına istinaden alınması gereken önlemlere ilişkin hazırlanan eylem planları izleniyor mu? </t>
  </si>
  <si>
    <t xml:space="preserve">Biriminizde personel yetersizliği, geçici veya sürekli olarak görevden ayrılma, yeni bilgi sistemlerine geçiş, yöntem veya mevzuat değişiklikleri ile olağanüstü durumlar gibi faaliyetlerin sürekliliğini etkileyen nedenlere karşı önlemler alınıyor mu? </t>
  </si>
  <si>
    <r>
      <t>Biriminizde tespit edilen riskler,</t>
    </r>
    <r>
      <rPr>
        <sz val="11"/>
        <color theme="1"/>
        <rFont val="Times New Roman"/>
        <family val="1"/>
        <charset val="162"/>
      </rPr>
      <t xml:space="preserve"> </t>
    </r>
    <r>
      <rPr>
        <sz val="10"/>
        <color theme="1"/>
        <rFont val="Times New Roman"/>
        <family val="1"/>
        <charset val="162"/>
      </rPr>
      <t>risk puanlarına(Etki x Olasılık) veya önem derecelerine göre önceliklendiriliyor mu?</t>
    </r>
  </si>
  <si>
    <r>
      <t>Biriminizde dış paydaşlar ile etkin iletişimi sağlayacak bir dış iletişim sistemi mevcut mu?</t>
    </r>
    <r>
      <rPr>
        <i/>
        <sz val="10"/>
        <color theme="1"/>
        <rFont val="Times New Roman"/>
        <family val="1"/>
        <charset val="162"/>
      </rPr>
      <t xml:space="preserve"> </t>
    </r>
  </si>
  <si>
    <t>Biriminizde görevler ayrılığı ilkesi uygulanıyor mu?Hangi durumlarda görevler ayrılığı ilkesini uyguladığınızı açıklayınız.</t>
  </si>
  <si>
    <t xml:space="preserve">Evet  </t>
  </si>
  <si>
    <t>Hayır</t>
  </si>
  <si>
    <t>Geliştirilmekte</t>
  </si>
  <si>
    <t xml:space="preserve">Biriminizde yürütülen faaliyetlerin stratejik plan ve performans programıyla belirlenen amaç ve hedeflerle uyumunu sağlamaya yönelik bir prosedür var mıdır? </t>
  </si>
  <si>
    <t xml:space="preserve">TOPLAM PUAN - KONTROL ORTAMI               </t>
  </si>
  <si>
    <t xml:space="preserve">TOPLAM PUAN – İZLEME                                   </t>
  </si>
  <si>
    <t xml:space="preserve">TOPLAM PUANIN YÜZDELİK DEĞERİ  - KONTROL ORTAMI               </t>
  </si>
  <si>
    <t xml:space="preserve">TOPLAM PUAN - KONTROL FAALİYETLERİ              </t>
  </si>
  <si>
    <t xml:space="preserve">TOPLAM PUANIN YÜZDELİK DEĞERİ  - KONTROL FAALİYETLERİ            </t>
  </si>
  <si>
    <t xml:space="preserve">TOPLAM PUAN - BİLGİ VE İLETİŞİM            </t>
  </si>
  <si>
    <t xml:space="preserve">TOPLAM PUANIN YÜZDELİK DEĞERİ  - BİLGİ VE İLETİŞİM         </t>
  </si>
  <si>
    <t>GENEL PUAN TOPLAM</t>
  </si>
  <si>
    <t xml:space="preserve">GENEL TOPLAM PUANIN YÜZDELİK DEĞERİ                                        </t>
  </si>
  <si>
    <t>TOPLAM PUANIN YÜZDELİK DEĞERİ  - İZLEME</t>
  </si>
  <si>
    <t xml:space="preserve">TOPLAM PUAN - RİSK DEĞERLENDİRME              </t>
  </si>
  <si>
    <t xml:space="preserve">TOPLAM PUANIN YÜZDELİK DEĞERİ  - RİSK DEĞERLENDİRME             </t>
  </si>
  <si>
    <t>No</t>
  </si>
  <si>
    <t xml:space="preserve">                                                                                                            Puan</t>
  </si>
  <si>
    <t>KONTROL ORTAMI BİLEŞENİ SORULARI</t>
  </si>
  <si>
    <t>Biriminizin ve alt birimlerin görev tanımlarına yönelik bir düzenleme (yönerge, genelge, onay vb.) var mı?</t>
  </si>
  <si>
    <t>Örneğin; iç kontrole ilişkin periyodik bilgilendirme toplantıları yapılması, tanıtım broşürleri hazırlanması, iç kontrolün hizmet içi eğitim programlarına dahil edilmesi,  iç kontrole ilişkin bilgi ve belgelere birimin web/intranet sayfasında kolay erişilebilir şekilde yer verilmesi gibi çalışmalar yürütülmekte mi?</t>
  </si>
  <si>
    <t>Örneğin, kamu etik kurallarının içselleştirilmesi yönünde verilen eğitimlere ve düzenlenen toplantılara yönetici ve personelin katılımı sağlanıyor mu? (Etik davranış ilkelerinin, biriminiz personeli için düzenlenen uygulanan temel, hazırlayıcı ve hizmet içi eğitim programlarında yer alması uygun olacaktır.)</t>
  </si>
  <si>
    <t>Misyon; ilan panolarında, intranette, e-posta yoluyla personele duyurulabilir.</t>
  </si>
  <si>
    <t>Bu soruya “Hayır” cevabı verilmişse bu işlemlerin ne zaman gerçekleştirilmesinin planlandığı belirtilmelidir</t>
  </si>
  <si>
    <t>“Evet” cevabı verildiyse uygulamada izleme ve değerlendirme sürecinin nasıl işlediği kısaca açıklanmalıdır.</t>
  </si>
  <si>
    <t>Biriminizin faaliyetleri ile mali karar ve işlemleri hakkında yazılı prosedürler bulunmalıdır. Bu prosedürler ve ilgili dokümanlar, faaliyet veya mali karar ve işlemin başlaması, uygulanması ve sonuçlandırılması aşamalarını kapsamalıdır. Prosedürler ve ilgili dokümanlar, güncel, kapsamlı, mevzuata uygun ve ilgili personel tarafından anlaşılabilir ve ulaşılabilir olmalıdır</t>
  </si>
  <si>
    <t>Bu konuda farkındalığı artırmak amacıyla eğitimler verilmesi ve toplantılar düzenlenmesi uygun olacaktır.</t>
  </si>
  <si>
    <t>SORULARA YÖNELİK AÇIKLAMALAR</t>
  </si>
  <si>
    <t>Bu soru cevaplandırılırken Kamu Hizmetlerinin Sunumunda Uyulacak Usul ve Esaslara İlişkin Yönetmelik kapsamında yapılan çalışmalar da değerlendirilebilir.</t>
  </si>
  <si>
    <t xml:space="preserve">Mevcut ise kullanılan yöntemler hakkında kısaca bilgi veriniz. Düzenlenecek anketlerin gizlilik esaslı olması tavsiye edilmektedir.
</t>
  </si>
  <si>
    <t xml:space="preserve">Personel görev tanımları, personelin görev yaptığı birimin görev tanımı esas alınarak hazırlanmalı, ilgili personele tebliğ edilmeli ve yılda en az bir kez gözden geçirilmeli ve güncellenmelidir.
Bu soruya cevap verilirken personel görev tanımlarının format ve içeriğinin belirlenmesine ve belirli aralıklarla güncellenmesine yönelik iç düzenleme bulunup bulunmadığı da değerlendirilmelidir.
</t>
  </si>
  <si>
    <t>Birimin ve alt birimlerin görevlerinin misyonla uyumunun sağlanması ve değişikliklerin sürekli izlenerek organizasyon yapısı ve görevlerin değişiklikler çerçevesinde revize edilmesi gerekmektedir.</t>
  </si>
  <si>
    <t>Söz konusu prosedürlerin yazılı olarak belirlenmesi, personele duyurulması ve hassas görevlere uygun kontrol faaliyetlerinin (görevler ayrılığı, rotasyon, yedek personel belirleme vb.) belirlenmesi önerilmektedir.</t>
  </si>
  <si>
    <t>“Evet” cevabı verilmiş ise bu mekanizmaların neler olduğu (raporlar, iş planları, periyodik toplantılar, otomasyon programı vs.) belirtilmelidir.</t>
  </si>
  <si>
    <t>Söz konusu usullerin personelin performansını da dikkate alacak şekilde belirlenmesi ve bu usullerden personelin haberdar edilmesi gerekmektedir.</t>
  </si>
  <si>
    <t>Yöneticilerin çalışanların performansına ilişkin değerlendirme sonuçlarını çalışanları ile paylaşmaları önerilmektedir.</t>
  </si>
  <si>
    <t>Örneğin, performansı yetersiz görülen personelin performansını geliştirmek için eğitim verilmesi, teşvik etmek için eksik alanları ile ilgili görüşmeler yapılması, tecrübeli personelin refakatinde görevlendirilmesi gibi önlemler alınıyor mu?</t>
  </si>
  <si>
    <t>Yüksek performans gösteren personel için ödül/motivasyon mekanizmaları (yönetici tarafından tüm çalışanlar huzurunda takdir edilme, başarı belgesi, yurt içi ve yurt dışı kariyer geliştirme fırsatlarından yararlandırma vb.) geliştirilmesi ve bu kriterlerin tüm personele bildirilmesi tavsiye edilmektedir.</t>
  </si>
  <si>
    <t>İş akış süreçlerinin belirlenmesi ve bu süreçlerdeki imza ve onay mercilerinin belirlenmesi ve duyurulması önerilmektedir.</t>
  </si>
  <si>
    <t>Yapılacak yetki devirlerinin kapsam, miktar, süre ve devredilen yetkinin başkasına devredilip devredilemeyeceği gibi bilgileri içermesi gereklidir. Ayrıca, yetki devri yapılırken yetki ve sorumluluk dengesinin korunmasına özen gösterilmelidir.</t>
  </si>
  <si>
    <t>Kaynakların etkili, ekonomik ve verimli kullanılması bakımından birimler faaliyetlerinde idarenin stratejik planı ve performans programında belirtilen amaç ve hedeflerine odaklanmalıdır.</t>
  </si>
  <si>
    <t xml:space="preserve">Risk yönetiminde görev ve sorumlulukların net olarak belirlenmesi ve söz konusu görev ve sorumlulukların uygun, yetkin ve yetkilendirilmiş kişilere verilmesi, risk yönetimi için güçlü bir alt yapı oluşturur. İdareniz için Risk Strateji Belgesi hazırlanmış ise söz konusu belgede risk yönetimine ilişkin görev ve sorumluluklara da yer verilmiş olması gerekir.
</t>
  </si>
  <si>
    <t>Tespit edilen risklerin olasılık ve etkileri ölçülmeli ve rakamla gösterilmelidir.</t>
  </si>
  <si>
    <t xml:space="preserve">Risklerin kaydedilmesi, verilen kararlar için kanıt oluşturulmasına, kişilerin risk yönetimi içindeki sorumluluklarını görmelerine ve izlenmesine yardımcı olmaktadır.
Bu soruya “Evet” cevabı verilmiş ise risklerin kaydında kullanılan araçlar (risk kayıt formu, yazılım vb.) belirtilmelidir.
</t>
  </si>
  <si>
    <t>Risklere verilecek cevaplar belirlenirken; cevabın faydasının, getireceği maliyetten yüksek olmasına dikkat edilmesi gerekmektedir.</t>
  </si>
  <si>
    <t>Tespit edilen riskler risklerin önem derecesine göre yılda en az bir kez olmak üzere gözden geçirilmelidir.</t>
  </si>
  <si>
    <t xml:space="preserve">Personelin risk yönetim sürecini sahiplenmesi ve işlerinin bir parçası olarak görmesi, risklere karşı güçlü bir kurumsal risk yönetimi sürecinin etkililiğini artıracaktır.
Bu soruya “evet” cevabı verdiyseniz bu katkıyı nasıl sağladığınızı açıklayınız.
</t>
  </si>
  <si>
    <t>Bu soruya cevap verilirken personelin risk yönetimindeki görev ve sorumluluklarına ilişkin bilgilendirme ve farkındalığın nasıl sağlandığı değerlendirilmeli ve bu kapsamda hangi araçların kullanıldığı açıklanmalıdır.</t>
  </si>
  <si>
    <t xml:space="preserve">Özellikle yeni ortaya çıkmış riskler ve bunlarla başa çıkma yöntemleri konusunda olumlu ve olumsuz deneyimlerin paylaşılması ve bu anlamda nelerin yanlış gidebileceğinin bilinmesi, hataların tekrarlanmasını önleyebilecek ve risklerle başa çıkmada etkinliği artıracaktır.
Bu soruya “evet” cevabı verdiyseniz deneyimlerin hangi yöntemlerle paylaşıldığını (çalışma toplantıları, uygulamalı eğitimler, farklı iletişim kanalları ile bilgi paylaşımı, iyi uygulama örneklerinin paylaşılması, olumsuz örneklerin ya da hataların paylaşılması gibi) açıklayınız.)
</t>
  </si>
  <si>
    <t xml:space="preserve">Belirlenmiş kontroller risklerle uyumlu olmalı, riskin niteliğine göre farklı kontrol yöntemleri belirlenmelidir.
Kontrol strateji ve yöntemleri; düzenli gözden geçirme, örnekleme yoluyla kontrol, karşılaştırma, onaylama, raporlama, koordinasyon, doğrulama, analiz etme, yetkilendirme, gözetim, inceleme, izleme, varlıkların periyodik kontrolü ve güvenliği vb. şekilde belirlenmeli ve uygulanmalıdır.Birimdeki kontroller, gerekli hallerde, işlem öncesi kontrol, süreç kontrolü ve işlem sonrası kontrolleri de kapsamalıdır.
</t>
  </si>
  <si>
    <t>Birimde belirlenen kontrol yönteminin maliyeti ile beklenen faydası kıyaslanmalı, maliyeti faydasını aşan kontroller belirlenmeli ve daha az maliyetli alternatif kontroller seçilmelidir.</t>
  </si>
  <si>
    <t>Kontrol faaliyetlerinin etkinliği ve işleyişinin planlandığı şekilde gerçekleşmesi izlenmelidir. Kontrollerin işlediğine ilişkin gerekli kanıtlar periyodik olarak toplanmalı ve analiz edilmelidir.</t>
  </si>
  <si>
    <t>Birimin faaliyet ve işlemleri bu alanda yapılmış olan düzenlemeler çerçevesinde yürütülmelidir. Bu düzenlemelere uyulup uyulmadığı yöneticiler tarafından sistemli bir şekilde kontrol edilmelidir. Bu amaçla paraf, uygun görüş, kontrol listeleri ve fiziki sayım gibi kontrol süreçleri tanımlanabilir. Bu kapsamda, personel tarafından yapılan işlerin düzenlemelere uygun olup olmadığı yöneticiler tarafından izlenmelidir. Belirlenen hata ve usulsüzlüklerin ne şekilde giderileceğine ilişkin olarak yönetici talimatları oluşturulmalıdır.</t>
  </si>
  <si>
    <t xml:space="preserve">Her faaliyet veya mali karar ve işlemin onaylanması, uygulanması, kaydedilmesi ve kontrolü görevleri farklı kişilere verilmelidir ve görevler ayrılığı ilkesinin gözetildiği yazılı dokümanlarla desteklenmelidir.
Personel sayısının yetersizliği nedeniyle görevler ayrılığı ilkesinin tam olarak uygulanamadığı hallerde, yöneticiler risklerin farkında olmalı ve gerekli önlemleri almalıdır. Bu tür durumlarda riski yönetmek için başka kontrol prosedürleri belirlenmelidir.
</t>
  </si>
  <si>
    <t>Gerekli hallerde usulüne uygun olarak vekil personel görevlendirilmelidir. Vekil olarak görevlendirilen personel gerekli niteliğe sahip olmalıdır. Personel kanunlarında yer verilen vekalet müessesesine ilişkin olarak, ayrıntılı iç düzenlemeler yapılmalı ve vekil personelde aranacak nitelikler ayrıntılı olarak belirlenmelidir.</t>
  </si>
  <si>
    <t>Görevinden ayrılan personelin, iş veya işlemlerinin durumunu ve gerekli belgeleri de içeren bir rapor hazırlaması ve bu raporu yeni görevlendirilen personele vermesi yöneticiler tarafından sağlanmalıdır. Raporda, yürütülmekte olan önemli işlerin listesine, öncelikli olarak dikkate alınacak risklere, süreli işler listesine ve benzeri hususlara yer verilmelidir.</t>
  </si>
  <si>
    <t>Bu soruya cevap verilirken idarede bilgi güvenliği yönetim sistemi, ISO’nun bilgi güvenliğine ilişkin sertifikası vb. mekanizmaların var olup olmadığı değerlendirilmelidir.</t>
  </si>
  <si>
    <t>Bilgi sistemine yalnızca yetkili personelin erişimi sağlanmalıdır. Bu amaçla, bilgisayar programlarına erişebilmek üzere, sürekli güncellenen bilgi güvenliği yazılımları kullanılmalıdır. Belgelerle çalışılırken, belirlenmiş olan gizlilik düzeyinin korunmasına ilişkin düzenlemelere uyulmalıdır.</t>
  </si>
  <si>
    <t>Soru cevaplandırılırken personelin birbirleri ve yöneticileri ile hangi yöntemlerle/araçlarla iletişim kurdukları tespit edilerek bunların uygun ve/veya etkin olup olmadıkları değerlendirilmelidir.
Personelin görevlerini kesintisiz şekilde yerine getirebilmelerini sağlayacak bilgileri alabilmeleri için üst yönetim dâhil her düzeydeki yöneticilerle iletişim içerisinde olması sağlanmalıdır.</t>
  </si>
  <si>
    <t>Örneğin; 4982 sayılı Bilgi Edinme Hakkı Kanununun kurum içerisinde etkin bir şekilde işleyip işlemediği, talep ve şikâyetlerin süresinde cevaplanıp cevaplanmadığı, çalışanların şikâyet ve önerilerini yönetime sunmasına imkân veren bir sistemin mevcut olup olmadığı değerlendirilmelidir.</t>
  </si>
  <si>
    <t>Her kademedeki yöneticiler, birimin misyon, ve hedefleri çerçevesinde beklentilerini görev ve sorumlulukları kapsamında personele bildirmelidir.</t>
  </si>
  <si>
    <t>Yönetim bilgi sistemi, karar alma süreçlerinde yöneticilerin ihtiyaç duydukları bilgileri ve raporları üretebilecek ve analiz yapma imkânı sağlayacak şekilde tasarlanmalıdır.</t>
  </si>
  <si>
    <t>Birim içinde yatay ve dikey raporlama ağı yazılı olarak belirlenmeli, alt birimler ve personel, görevleri ve faaliyetleriyle ilgili hazırlanması gereken raporlar hakkında bilgilendirilmelidir.</t>
  </si>
  <si>
    <t xml:space="preserve">Kayıt ve dosyalama sistemi kapsamlı, güncel ve belirlenmiş standartlara uygun olmalı, yönetici ve personel tarafından ulaşılabilir ve izlenebilir olmalıdır.
Bu soru cevaplanırken Başbakanlık Standart Dosya Planı Genelgesi(2005/7) ile Elektronik Belge Standartları Genelgesi(2008/16) nde belirtilen hususlara uyulup uyulmadığı da değerlendirilmelidir.)
</t>
  </si>
  <si>
    <t>Çalışanlar ile dış paydaşlara bu araçlarla ilgili yeterli bilgilendirme yapılmalıdır.</t>
  </si>
  <si>
    <t>Bildirim yapan personele haksız ve ayrımcı muamele yapılmaması hususunda yöneticiler gerekli tedbirleri almalıdır.</t>
  </si>
  <si>
    <t>Mali raporların ve faaliyet raporlarının gözden geçirilmesi ve değerlendirilmesi, üçüncü şahıslardan gelen şikâyet ve iddiaların araştırılması vb. sürekli izleme faaliyetleri ile sorunlar daha çabuk tespit edilip kontrol aksaklıkları için zamanında gerekli önlemler alınabildiğinden idarelerin öncelikle sürekli izleme faaliyetlerine ağırlık vermeleri önerilmektedir.</t>
  </si>
  <si>
    <t xml:space="preserve">Biriminizde iç kontrol sisteminin hangi aralıklarla değerlendirildiği ve kullanılan yöntem hakkında bilgi veriniz.
İç kontrol sistemi süreklilik temelinde izlenmeli gerektiğinde de özel değerlendirme yöntemleriyle değerlendirilmelidir. 
İç kontrol sisteminin özel değerlendirilmesi, çalışma grubu oluşturulması veya soru formu uygulaması suretiyle yapılabilir.
</t>
  </si>
  <si>
    <t xml:space="preserve">Biriminizin yönetici ve personelinin iç denetim faaliyetlerine yönelik farkındalık düzeyini artırmak için neler yapıldı? </t>
  </si>
  <si>
    <t xml:space="preserve">Biriminizde önlemlerin izlenmesinden sorumlu kişi ve birim ile izleme yöntemine ilişkin kısaca bilgi veriniz.  İzleme sonuçları hangi yönetim kademesiyle ve hangi aralıklarla paylaşılıyor? </t>
  </si>
  <si>
    <t xml:space="preserve">Birim Adı: </t>
  </si>
  <si>
    <t xml:space="preserve">İÇ KONTROL SORU FORMU  </t>
  </si>
  <si>
    <t>Biriminizde hangi raporların, kim tarafından, ne sıklıkta, ne zaman hazırlanacağı, kime sunulacağı, dayanağı ve hazırlanan raporların kim tarafından kontrol edileceği açıkça belirlenip  personele duyuruldu mu?</t>
  </si>
  <si>
    <t>Biriminizde -elektronik ortamdakiler dâhil- gelen ve giden her türlü evrak ile daire içi haberleşmenin, iş ve işlemlerin kaydedildiği ve sınıflandırıldığı kapsamlı ve güncel bir kayıt ve dosyalama sistemi mevcut mu?</t>
  </si>
  <si>
    <t>Stratejik planda gösterilen amaç ve hedeflerin hangi faaliyet ve projelerle gerçekleştirileceği, hangi göstergelerin izleneceği ve bu faaliyet ve projeler için gerekli kaynak ihtiyacı performans programlarında gösterilmektedir. Bu nedenle, birimlerin bütçe tekliflerini hazırlarken söz konusu plan ve programları dikkate almaları gerekmektedir.</t>
  </si>
  <si>
    <t>İhbar prosedürlerinin ilan panoları, internet/intranet sayfaları ve benzeri yöntemlerle duyurulmalıdır.</t>
  </si>
  <si>
    <t>İhbar sistemi, bildirimde bulunan personelin güvenliğini sağlayıcı (haksız ve ayrımcı bir muameleye tabi tutulmama gibi) prosedürler içeriyor mu?</t>
  </si>
  <si>
    <t xml:space="preserve">https://ardek.erciyes.edu.tr/tr/prosedurler 
https://veri.erciyes.edu.tr/HassasGorevAnalizi/ </t>
  </si>
  <si>
    <t>https://ardek.erciyes.edu.tr/tr/ic-kontrol-rehberi</t>
  </si>
  <si>
    <t xml:space="preserve">https://ardek.erciyes.edu.tr/tr/misyon-vizyon </t>
  </si>
  <si>
    <t xml:space="preserve">https://ardek.erciyes.edu.tr/tr/misyon-vizyon 
https://ardek.erciyes.edu.tr/tr/hassas-gorev-analizi </t>
  </si>
  <si>
    <t>https://ardek.erciyes.edu.tr/tr/ardek-organizasyon-semasi</t>
  </si>
  <si>
    <t xml:space="preserve">https://ardek.erciyes.edu.tr/tr/odul-surecleri
https://ardek.erciyes.edu.tr/tr/pdo-surecleri
https://ardek.erciyes.edu.tr/tr/bilimsel-metin-destekleme-surecleri
https://ardek.erciyes.edu.tr/tr/kurumsal-veri-yonetimi-surecleri </t>
  </si>
  <si>
    <t xml:space="preserve">https://ardek.erciyes.edu.tr/tr/risk-yonetimi </t>
  </si>
  <si>
    <t>https://ardek.erciyes.edu.tr/tr/risk-yonetimi</t>
  </si>
  <si>
    <t>https://ardek.erciyes.edu.tr/tr/ardek-eylem-plani</t>
  </si>
  <si>
    <t xml:space="preserve">https://arsiv.erciyes.edu.tr/index.php/login?redirect_url=/index.php/apps/files/ </t>
  </si>
  <si>
    <t xml:space="preserve">https://ardek.erciyes.edu.tr/FaliyetRaporu/2023/ </t>
  </si>
  <si>
    <t xml:space="preserve">https://veri.erciyes.edu.tr/HassasGorevAnalizi/ 
https://ardek.erciyes.edu.tr/tr/hassas-gorev-analizi </t>
  </si>
  <si>
    <t>https://arsiv.erciyes.edu.tr/index.php/login?redirect_url=/index.php/apps/files/ 
https://ebelge.erciyes.edu.tr/enVision/Login.aspx?R=637697137031393549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</si>
</sst>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10"/>
      <color rgb="FF000000"/>
      <name val="Times New Roman"/>
      <family val="1"/>
      <charset val="162"/>
    </font>
    <font>
      <u/>
      <sz val="11"/>
      <color theme="10"/>
      <name val="Calibri"/>
      <family val="2"/>
      <charset val="162"/>
      <scheme val="minor"/>
    </font>
    <font>
      <b/>
      <sz val="10"/>
      <color theme="1"/>
      <name val="Times New Roman"/>
      <family val="1"/>
      <charset val="162"/>
    </font>
    <font>
      <sz val="12"/>
      <color theme="1"/>
      <name val="Times New Roman"/>
      <family val="1"/>
      <charset val="162"/>
    </font>
    <font>
      <i/>
      <sz val="10"/>
      <color theme="1"/>
      <name val="Times New Roman"/>
      <family val="1"/>
      <charset val="162"/>
    </font>
    <font>
      <b/>
      <sz val="10"/>
      <name val="Times New Roman"/>
      <family val="1"/>
      <charset val="162"/>
    </font>
    <font>
      <b/>
      <sz val="14"/>
      <color theme="1"/>
      <name val="Times New Roman"/>
      <family val="1"/>
      <charset val="162"/>
    </font>
    <font>
      <b/>
      <sz val="10"/>
      <color theme="2" tint="-0.249977111117893"/>
      <name val="Times New Roman"/>
      <family val="1"/>
      <charset val="162"/>
    </font>
    <font>
      <b/>
      <sz val="12"/>
      <color theme="1"/>
      <name val="Times New Roman"/>
      <family val="1"/>
      <charset val="162"/>
    </font>
    <font>
      <b/>
      <sz val="14"/>
      <color rgb="FFFF0000"/>
      <name val="Times New Roman"/>
      <family val="1"/>
      <charset val="162"/>
    </font>
  </fonts>
  <fills count="12">
    <fill>
      <patternFill patternType="none"/>
    </fill>
    <fill>
      <patternFill patternType="gray125"/>
    </fill>
    <fill>
      <patternFill patternType="solid">
        <fgColor theme="9" tint="0.59999389629810485"/>
        <bgColor indexed="64"/>
      </patternFill>
    </fill>
    <fill>
      <patternFill patternType="solid">
        <fgColor rgb="FFFF4747"/>
        <bgColor indexed="64"/>
      </patternFill>
    </fill>
    <fill>
      <patternFill patternType="solid">
        <fgColor theme="0"/>
        <bgColor indexed="64"/>
      </patternFill>
    </fill>
    <fill>
      <patternFill patternType="solid">
        <fgColor rgb="FFFDE9D9"/>
        <bgColor indexed="64"/>
      </patternFill>
    </fill>
    <fill>
      <patternFill patternType="solid">
        <fgColor rgb="FFCC99FF"/>
        <bgColor indexed="64"/>
      </patternFill>
    </fill>
    <fill>
      <patternFill patternType="solid">
        <fgColor rgb="FFFFFF99"/>
        <bgColor indexed="64"/>
      </patternFill>
    </fill>
    <fill>
      <patternFill patternType="solid">
        <fgColor rgb="FFCCCCFF"/>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02">
    <xf numFmtId="0" fontId="0" fillId="0" borderId="0" xfId="0"/>
    <xf numFmtId="0" fontId="1" fillId="0" borderId="0" xfId="0" applyFont="1"/>
    <xf numFmtId="0" fontId="1" fillId="0" borderId="0" xfId="0" applyFont="1" applyAlignment="1">
      <alignment horizontal="center"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3" fillId="0" borderId="1" xfId="0" applyFont="1" applyBorder="1" applyAlignment="1">
      <alignment vertical="center" wrapText="1"/>
    </xf>
    <xf numFmtId="0" fontId="3" fillId="8" borderId="1" xfId="0" applyFont="1" applyFill="1" applyBorder="1" applyAlignment="1">
      <alignment horizontal="justify" vertical="center" wrapText="1"/>
    </xf>
    <xf numFmtId="0" fontId="6" fillId="8" borderId="1" xfId="0" applyFont="1" applyFill="1" applyBorder="1" applyAlignment="1">
      <alignment horizontal="justify" vertical="center" wrapText="1"/>
    </xf>
    <xf numFmtId="0" fontId="1" fillId="0" borderId="0" xfId="0" applyFont="1" applyAlignment="1">
      <alignment horizontal="center"/>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2" fillId="0" borderId="0" xfId="0" applyFont="1" applyAlignment="1">
      <alignment vertical="center"/>
    </xf>
    <xf numFmtId="0" fontId="4" fillId="0" borderId="1"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8" xfId="0" applyFont="1" applyBorder="1" applyAlignment="1">
      <alignment horizontal="justify" vertical="center" wrapText="1"/>
    </xf>
    <xf numFmtId="0" fontId="6" fillId="7" borderId="12" xfId="0" applyFont="1" applyFill="1" applyBorder="1" applyAlignment="1">
      <alignment vertical="center" wrapText="1"/>
    </xf>
    <xf numFmtId="0" fontId="6" fillId="7" borderId="13" xfId="0" applyFont="1" applyFill="1" applyBorder="1" applyAlignment="1">
      <alignment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3" xfId="0" applyFont="1" applyFill="1" applyBorder="1" applyAlignment="1">
      <alignment vertical="center" wrapText="1"/>
    </xf>
    <xf numFmtId="0" fontId="10"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11"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3" fillId="9" borderId="9" xfId="0" applyFont="1" applyFill="1" applyBorder="1" applyAlignment="1">
      <alignment horizontal="center" vertical="center" wrapText="1"/>
    </xf>
    <xf numFmtId="0" fontId="6" fillId="9" borderId="9" xfId="0" applyFont="1" applyFill="1" applyBorder="1" applyAlignment="1">
      <alignment horizontal="justify" vertical="center" wrapText="1"/>
    </xf>
    <xf numFmtId="0" fontId="3" fillId="9" borderId="9" xfId="0" applyFont="1" applyFill="1" applyBorder="1" applyAlignment="1">
      <alignment horizontal="justify" vertical="center" wrapText="1"/>
    </xf>
    <xf numFmtId="0" fontId="3" fillId="9" borderId="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3"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justify" vertical="center" wrapText="1"/>
    </xf>
    <xf numFmtId="0" fontId="3" fillId="3" borderId="9" xfId="0" applyFont="1" applyFill="1" applyBorder="1" applyAlignment="1">
      <alignment horizontal="justify" vertical="center" wrapText="1"/>
    </xf>
    <xf numFmtId="4" fontId="10" fillId="7" borderId="10" xfId="0" applyNumberFormat="1" applyFont="1" applyFill="1" applyBorder="1" applyAlignment="1">
      <alignment horizontal="center" vertical="center" wrapText="1"/>
    </xf>
    <xf numFmtId="4" fontId="10" fillId="3" borderId="10" xfId="0" applyNumberFormat="1" applyFont="1" applyFill="1" applyBorder="1" applyAlignment="1">
      <alignment horizontal="center" vertical="center" wrapText="1"/>
    </xf>
    <xf numFmtId="4" fontId="10" fillId="2" borderId="10" xfId="0" applyNumberFormat="1" applyFont="1" applyFill="1" applyBorder="1" applyAlignment="1">
      <alignment horizontal="center" vertical="center" wrapText="1"/>
    </xf>
    <xf numFmtId="4" fontId="10" fillId="9" borderId="10" xfId="0" applyNumberFormat="1" applyFont="1" applyFill="1" applyBorder="1" applyAlignment="1">
      <alignment horizontal="center" vertical="center" wrapText="1"/>
    </xf>
    <xf numFmtId="4" fontId="10" fillId="8" borderId="1"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4" fontId="13" fillId="10" borderId="1" xfId="0" applyNumberFormat="1" applyFont="1" applyFill="1" applyBorder="1" applyAlignment="1">
      <alignment horizontal="center" vertical="center" wrapText="1"/>
    </xf>
    <xf numFmtId="0" fontId="9" fillId="5" borderId="1" xfId="1" applyFont="1" applyFill="1" applyBorder="1" applyAlignment="1">
      <alignment horizontal="center" vertical="center" textRotation="90" wrapText="1"/>
    </xf>
    <xf numFmtId="0" fontId="6" fillId="7" borderId="2"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7" borderId="3" xfId="0" applyFont="1" applyFill="1" applyBorder="1" applyAlignment="1">
      <alignment horizontal="center" vertical="center" wrapText="1"/>
    </xf>
    <xf numFmtId="0" fontId="6" fillId="7" borderId="1" xfId="0" applyFont="1" applyFill="1" applyBorder="1" applyAlignment="1">
      <alignment horizontal="justify" vertical="center" wrapText="1"/>
    </xf>
    <xf numFmtId="0" fontId="3" fillId="0" borderId="0" xfId="0" applyFont="1" applyAlignment="1">
      <alignment horizontal="justify"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vertical="center" wrapText="1"/>
    </xf>
    <xf numFmtId="0" fontId="6" fillId="4" borderId="6" xfId="0" applyFont="1" applyFill="1" applyBorder="1" applyAlignment="1">
      <alignment horizontal="justify" vertical="center" wrapText="1"/>
    </xf>
    <xf numFmtId="0" fontId="6" fillId="9" borderId="7"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12" fillId="0" borderId="5" xfId="0" applyFont="1" applyBorder="1" applyAlignment="1">
      <alignment horizontal="center" vertical="center"/>
    </xf>
    <xf numFmtId="0" fontId="12" fillId="0" borderId="0" xfId="0" applyFont="1" applyAlignment="1">
      <alignment horizontal="left" vertical="center" wrapText="1"/>
    </xf>
    <xf numFmtId="0" fontId="6" fillId="7" borderId="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5" fillId="0" borderId="1" xfId="1" applyBorder="1" applyAlignment="1">
      <alignment horizontal="justify" vertical="center" wrapText="1"/>
    </xf>
  </cellXfs>
  <cellStyles count="2">
    <cellStyle name="Köprü" xfId="1" builtinId="8"/>
    <cellStyle name="Normal" xfId="0" builtinId="0"/>
  </cellStyles>
  <dxfs count="0"/>
  <tableStyles count="0" defaultTableStyle="TableStyleMedium2" defaultPivotStyle="PivotStyleLight16"/>
  <colors>
    <mruColors>
      <color rgb="FFFF4747"/>
      <color rgb="FFA184D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44451</xdr:colOff>
      <xdr:row>0</xdr:row>
      <xdr:rowOff>107951</xdr:rowOff>
    </xdr:from>
    <xdr:ext cx="5403850" cy="9407524"/>
    <xdr:sp macro="" textlink="">
      <xdr:nvSpPr>
        <xdr:cNvPr id="2" name="Metin kutusu 1"/>
        <xdr:cNvSpPr txBox="1"/>
      </xdr:nvSpPr>
      <xdr:spPr>
        <a:xfrm>
          <a:off x="44451" y="107951"/>
          <a:ext cx="5403850" cy="940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Yıl: 2023</a:t>
          </a:r>
        </a:p>
        <a:p>
          <a:pPr algn="ctr">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İÇ KONTROL SİSTEMİ SORU FORMU AÇIKLAMASI</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 iç kontrol sisteminin değerlendirilmesi amacıyla tasarlanmıştır. Ayrıca, bu soru formu sayesinde iç kontrol sisteminin değişen koşullar, kaynaklar ve riskler bağlamında hedeflere ulaşmayı ne derece kolaylaştırdığını belirlemek de mümkün olacaktır. Soru formunu cevaplandıranların sorulara verecekleri gerçekçi yanıtlar büyük önem taşımakta olup iç kontrol sisteminin idaredeki gelişmişlik düzeyini belirlemek amacıyla kullanılacaktır.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Birim yöneticileri kendi birimlerinde iç kontrol sisteminin işleyişini ayrıntılı olarak değerlendirerek bu soru formunun doldurulmasından sorumludurlar. Bu çerçevede birim yöneticileri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tarafından hazırlanan soru formu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Strateji Geliştirme Daire Başkanlığına gönderilecektir.</a:t>
          </a:r>
        </a:p>
        <a:p>
          <a:pPr indent="228600" algn="just">
            <a:lnSpc>
              <a:spcPct val="100000"/>
            </a:lnSpc>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Soru Formunun doldurulması</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4572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formunda,  iç kontrolün bileşenleri esas alınmış olup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beş bölüm</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mevcuttur: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Ortamı (24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Risk Değerlendirme (16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Faaliyetleri (12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Bilgi ve İletişim (11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İzleme (7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Her bölümde, yukarıda sözü edilen bileşenler çerçevesinde iç kontrol sisteminin işleyişine ilişkin toplam 70 soru bulunmaktadır. Soru formunda verilen cevapların Kamu İç Kontrol Standartlarına uyum için hazırlanan idare eylem planlarıyla da uyumlu olmasına dikkat edilmelidir.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formundaki cevap bölümü EVET, HAYIR ve GELİŞTİRİLMEKTE olmak üzere üç seçenekten oluşmaktadır. Cevap bölümünde ayrıca AÇIKLAMA için dördüncü bir sütun yer almaktadır.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EVET,</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birimde gereken şekilde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HAYIR,</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bu konuların birimin genelinde anlaşılmadığı ve hayata geçirilmediği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GELİŞTİRİLMEKTE,</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birimin bazı bölümlerinde kısmen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AÇIKLAMA</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bölümünde varsa kanıtlar ve yorumlara yer verilmelidir. </a:t>
          </a: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formunun değerlendirilmesinde her soru için verilen cevabın puan türünden karşılığı kullanılacaktır. EVET cevabı için 2 puan, GELİŞTİRİLMEKTE cevabı için 1 puan, HAYIR cevabı için ise 0 puan üzerinden değerlendirilme yapılacaktır. Soru formunun her bölümü için ayrı toplam puan hesaplanacağı gibi formun tamamı için de genel toplam puan hesaplanacaktır.</a:t>
          </a:r>
        </a:p>
        <a:p>
          <a:pPr marL="342900" lvl="0" indent="-342900" algn="just">
            <a:lnSpc>
              <a:spcPct val="100000"/>
            </a:lnSpc>
            <a:spcAft>
              <a:spcPts val="300"/>
            </a:spcAft>
            <a:buFont typeface="Wingdings" panose="05000000000000000000" pitchFamily="2" charset="2"/>
            <a:buChar char=""/>
          </a:pPr>
          <a:r>
            <a:rPr lang="tr-TR" sz="1000">
              <a:solidFill>
                <a:schemeClr val="tx1"/>
              </a:solidFill>
              <a:effectLst/>
              <a:latin typeface="Century Gothic" panose="020B0502020202020204" pitchFamily="34" charset="0"/>
              <a:ea typeface="+mn-ea"/>
              <a:cs typeface="+mn-cs"/>
            </a:rPr>
            <a:t>Verilecek yanıtların sonucunda bulunacak toplam puanın yüzdelik değeri hesap edilecektir.  </a:t>
          </a:r>
          <a:r>
            <a:rPr lang="tr-TR" sz="1000" i="1">
              <a:solidFill>
                <a:schemeClr val="tx1">
                  <a:lumMod val="65000"/>
                  <a:lumOff val="35000"/>
                </a:schemeClr>
              </a:solidFill>
              <a:effectLst/>
              <a:latin typeface="Century Gothic" panose="020B0502020202020204" pitchFamily="34" charset="0"/>
              <a:ea typeface="+mn-ea"/>
              <a:cs typeface="+mn-cs"/>
            </a:rPr>
            <a:t>(Hesap edilen yüzdelik değeri aralığına göre aşağıdaki gibi yorumlanacaktır.)</a:t>
          </a:r>
          <a:r>
            <a:rPr lang="tr-TR" sz="1100">
              <a:solidFill>
                <a:schemeClr val="tx1"/>
              </a:solidFill>
              <a:effectLst/>
              <a:latin typeface="Century Gothic" panose="020B0502020202020204" pitchFamily="34" charset="0"/>
              <a:ea typeface="+mn-ea"/>
              <a:cs typeface="+mn-cs"/>
            </a:rPr>
            <a:t>	</a:t>
          </a:r>
          <a:r>
            <a:rPr lang="tr-TR" sz="1000">
              <a:effectLst/>
              <a:latin typeface="Centaur" panose="02030504050205020304" pitchFamily="18" charset="0"/>
              <a:ea typeface="Calibri" panose="020F0502020204030204" pitchFamily="34" charset="0"/>
              <a:cs typeface="Times New Roman" panose="02020603050405020304" pitchFamily="18" charset="0"/>
            </a:rPr>
            <a:t>	</a:t>
          </a: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HAYIR cevabı verildiyse, ilgili alanların geliştirilmesi için birim yöneticisi tarafından adım atılmalıdır.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GELİŞTİRİLMEKTE cevabı verildiyse, birim yöneticisi ilgili alanda ilerleme kaydedilmesi için yapılabilecekleri değerlendirmelidir.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EVET cevabı verildiyse, bu o alanda geliştirilmesi gereken herhangi bir husus bulunmadığı anlamına gelmektedir. </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bir öz değerlendirme niteliği taşıdığını ve iç kontrol sisteminin kamu idareleri için yeni bir uygulama olduğunu göz önünde bulundurarak gerçekçi ve dürüst cevaplar vermeye özen gösteriniz.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doldurulmasında tereddüde düştüğünüz durumlarda lütfen Strateji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Geliştirme Daire Başkanlığı</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’na</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başvurunuz.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endParaRPr lang="tr-TR" sz="1100"/>
        </a:p>
        <a:p>
          <a:endParaRPr lang="tr-TR" sz="1100"/>
        </a:p>
        <a:p>
          <a:endParaRPr lang="tr-TR" sz="1100"/>
        </a:p>
        <a:p>
          <a:endParaRPr lang="tr-TR" sz="1100"/>
        </a:p>
      </xdr:txBody>
    </xdr:sp>
    <xdr:clientData/>
  </xdr:oneCellAnchor>
  <xdr:oneCellAnchor>
    <xdr:from>
      <xdr:col>0</xdr:col>
      <xdr:colOff>25978</xdr:colOff>
      <xdr:row>50</xdr:row>
      <xdr:rowOff>112568</xdr:rowOff>
    </xdr:from>
    <xdr:ext cx="5308022" cy="5048250"/>
    <xdr:sp macro="" textlink="">
      <xdr:nvSpPr>
        <xdr:cNvPr id="3" name="Metin kutusu 2"/>
        <xdr:cNvSpPr txBox="1"/>
      </xdr:nvSpPr>
      <xdr:spPr>
        <a:xfrm>
          <a:off x="25978" y="9637568"/>
          <a:ext cx="5308022" cy="5048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spcBef>
              <a:spcPts val="600"/>
            </a:spcBef>
            <a:spcAft>
              <a:spcPts val="600"/>
            </a:spcAft>
          </a:pPr>
          <a:r>
            <a:rPr lang="tr-TR" sz="1000" b="1">
              <a:solidFill>
                <a:schemeClr val="tx1"/>
              </a:solidFill>
              <a:effectLst/>
              <a:latin typeface="Century Gothic" panose="020B0502020202020204" pitchFamily="34" charset="0"/>
              <a:ea typeface="+mn-ea"/>
              <a:cs typeface="+mn-cs"/>
            </a:rPr>
            <a:t>Verilecek yanıtların sonucunda bulunacak toplam puana</a:t>
          </a:r>
          <a:r>
            <a:rPr lang="tr-TR" sz="1000" b="1" baseline="0">
              <a:solidFill>
                <a:schemeClr val="tx1"/>
              </a:solidFill>
              <a:effectLst/>
              <a:latin typeface="Century Gothic" panose="020B0502020202020204" pitchFamily="34" charset="0"/>
              <a:ea typeface="+mn-ea"/>
              <a:cs typeface="+mn-cs"/>
            </a:rPr>
            <a:t> göre hesap edilen </a:t>
          </a:r>
          <a:r>
            <a:rPr lang="tr-TR" sz="1000" b="1">
              <a:solidFill>
                <a:schemeClr val="tx1"/>
              </a:solidFill>
              <a:effectLst/>
              <a:latin typeface="Century Gothic" panose="020B0502020202020204" pitchFamily="34" charset="0"/>
              <a:ea typeface="+mn-ea"/>
              <a:cs typeface="+mn-cs"/>
            </a:rPr>
            <a:t>yüzdelik değer</a:t>
          </a:r>
          <a:r>
            <a:rPr lang="tr-TR" sz="1000" b="1" baseline="0">
              <a:solidFill>
                <a:schemeClr val="tx1"/>
              </a:solidFill>
              <a:effectLst/>
              <a:latin typeface="Century Gothic" panose="020B0502020202020204" pitchFamily="34" charset="0"/>
              <a:ea typeface="+mn-ea"/>
              <a:cs typeface="+mn-cs"/>
            </a:rPr>
            <a:t> </a:t>
          </a:r>
          <a:r>
            <a:rPr lang="tr-TR" sz="1000" b="1">
              <a:solidFill>
                <a:schemeClr val="tx1"/>
              </a:solidFill>
              <a:effectLst/>
              <a:latin typeface="Century Gothic" panose="020B0502020202020204" pitchFamily="34" charset="0"/>
              <a:ea typeface="+mn-ea"/>
              <a:cs typeface="+mn-cs"/>
            </a:rPr>
            <a:t>yorumu:</a:t>
          </a:r>
          <a:endParaRPr lang="tr-TR" sz="1000" b="1" i="0" u="none" strike="noStrike" baseline="0" smtClean="0">
            <a:solidFill>
              <a:schemeClr val="tx1"/>
            </a:solidFill>
            <a:latin typeface="Century Gothic" panose="020B0502020202020204" pitchFamily="34" charset="0"/>
            <a:ea typeface="+mn-ea"/>
            <a:cs typeface="+mn-cs"/>
          </a:endParaRP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0-25 %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düşük seviyede olduğunun göstergesi. Biraz farkındalık olmakla birlikte iç kontrol mekanizmalarının henüz idarede uygulanmadığı anlaşılmaktadır. İç kontrol sisteminin kurulması için acil rehberlik ve yönlendirmede bulunulması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26-50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düşük seviyede olduğunun göstergesi. İç kontrol sistemine ilişkin farkındalık ve anlayışın bulunduğu, iç kontrol mekanizmalarının uygulanması için çalışmalara başlandığı anlaşılmaktadır. Ancak çalışmaların artarak devam etmesi ve uygulamaya geçilmesi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51-75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orta seviyede olduğunun göstergesi. İç kontrol mekanizmalarının uygulanmaya başladığı, ancak geliştirilmesi gerektiği anlaşılmaktadır.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76-90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yüksek seviyede olduğunun göstergesi. İç kontrol mekanizmalarının uygulamasının yerleştiği anlaşılmaktadır. Uygulamanın biraz daha geliştirilmesi için neler yapılabileceğinin değerlendirilmesi uygun olacaktır.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91-100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yüksek seviyede olduğunun göstergesi. İç kontrol mekanizmalarının en iyi şekilde uygulandığı anlaşılmaktadır 	</a:t>
          </a:r>
        </a:p>
        <a:p>
          <a:endParaRPr lang="tr-TR" sz="1100"/>
        </a:p>
        <a:p>
          <a:endParaRPr lang="tr-TR" sz="1100"/>
        </a:p>
        <a:p>
          <a:endParaRPr lang="tr-TR" sz="1100"/>
        </a:p>
        <a:p>
          <a:endParaRPr lang="tr-TR" sz="1100"/>
        </a:p>
        <a:p>
          <a:endParaRPr lang="tr-TR" sz="1100"/>
        </a:p>
        <a:p>
          <a:r>
            <a:rPr lang="tr-TR" sz="1000"/>
            <a:t>                                                                                                                                                                            2</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ardek.erciyes.edu.tr/tr/misyon-vizyon" TargetMode="External"/><Relationship Id="rId13" Type="http://schemas.openxmlformats.org/officeDocument/2006/relationships/hyperlink" Target="https://ardek.erciyes.edu.tr/tr/risk-yonetimi" TargetMode="External"/><Relationship Id="rId18" Type="http://schemas.openxmlformats.org/officeDocument/2006/relationships/hyperlink" Target="https://ardek.erciyes.edu.tr/tr/ardek-eylem-plani" TargetMode="External"/><Relationship Id="rId26" Type="http://schemas.openxmlformats.org/officeDocument/2006/relationships/hyperlink" Target="https://veri.erciyes.edu.tr/HassasGorevAnalizi/" TargetMode="External"/><Relationship Id="rId3" Type="http://schemas.openxmlformats.org/officeDocument/2006/relationships/hyperlink" Target="https://ardek.erciyes.edu.tr/tr/ic-kontrol-rehberi" TargetMode="External"/><Relationship Id="rId21" Type="http://schemas.openxmlformats.org/officeDocument/2006/relationships/hyperlink" Target="https://ardek.erciyes.edu.tr/tr/risk-yonetimi" TargetMode="External"/><Relationship Id="rId7" Type="http://schemas.openxmlformats.org/officeDocument/2006/relationships/hyperlink" Target="https://ardek.erciyes.edu.tr/tr/misyon-vizyon" TargetMode="External"/><Relationship Id="rId12" Type="http://schemas.openxmlformats.org/officeDocument/2006/relationships/hyperlink" Target="https://ardek.erciyes.edu.tr/tr/risk-yonetimi" TargetMode="External"/><Relationship Id="rId17" Type="http://schemas.openxmlformats.org/officeDocument/2006/relationships/hyperlink" Target="https://ardek.erciyes.edu.tr/tr/ardek-eylem-plani" TargetMode="External"/><Relationship Id="rId25" Type="http://schemas.openxmlformats.org/officeDocument/2006/relationships/hyperlink" Target="https://ardek.erciyes.edu.tr/FaliyetRaporu/2023/" TargetMode="External"/><Relationship Id="rId2" Type="http://schemas.openxmlformats.org/officeDocument/2006/relationships/hyperlink" Target="https://ardek.erciyes.edu.tr/tr/prosedurler" TargetMode="External"/><Relationship Id="rId16" Type="http://schemas.openxmlformats.org/officeDocument/2006/relationships/hyperlink" Target="https://ardek.erciyes.edu.tr/tr/ardek-eylem-plani" TargetMode="External"/><Relationship Id="rId20" Type="http://schemas.openxmlformats.org/officeDocument/2006/relationships/hyperlink" Target="https://ardek.erciyes.edu.tr/tr/risk-yonetimi" TargetMode="External"/><Relationship Id="rId29" Type="http://schemas.openxmlformats.org/officeDocument/2006/relationships/hyperlink" Target="https://arsiv.erciyes.edu.tr/index.php/login?redirect_url=/index.php/apps/files/" TargetMode="External"/><Relationship Id="rId1" Type="http://schemas.openxmlformats.org/officeDocument/2006/relationships/hyperlink" Target="https://ardek.erciyes.edu.tr/tr/prosedurler" TargetMode="External"/><Relationship Id="rId6" Type="http://schemas.openxmlformats.org/officeDocument/2006/relationships/hyperlink" Target="https://ardek.erciyes.edu.tr/tr/ic-kontrol-rehberi" TargetMode="External"/><Relationship Id="rId11" Type="http://schemas.openxmlformats.org/officeDocument/2006/relationships/hyperlink" Target="https://ardek.erciyes.edu.tr/tr/risk-yonetimi" TargetMode="External"/><Relationship Id="rId24" Type="http://schemas.openxmlformats.org/officeDocument/2006/relationships/hyperlink" Target="https://arsiv.erciyes.edu.tr/index.php/login?redirect_url=/index.php/apps/files/" TargetMode="External"/><Relationship Id="rId5" Type="http://schemas.openxmlformats.org/officeDocument/2006/relationships/hyperlink" Target="https://ardek.erciyes.edu.tr/tr/ic-kontrol-rehberi" TargetMode="External"/><Relationship Id="rId15" Type="http://schemas.openxmlformats.org/officeDocument/2006/relationships/hyperlink" Target="https://ardek.erciyes.edu.tr/tr/risk-yonetimi" TargetMode="External"/><Relationship Id="rId23" Type="http://schemas.openxmlformats.org/officeDocument/2006/relationships/hyperlink" Target="https://arsiv.erciyes.edu.tr/index.php/login?redirect_url=/index.php/apps/files/" TargetMode="External"/><Relationship Id="rId28" Type="http://schemas.openxmlformats.org/officeDocument/2006/relationships/hyperlink" Target="https://arsiv.erciyes.edu.tr/index.php/login?redirect_url=/index.php/apps/files/" TargetMode="External"/><Relationship Id="rId10" Type="http://schemas.openxmlformats.org/officeDocument/2006/relationships/hyperlink" Target="https://ardek.erciyes.edu.tr/tr/odul-surecleri" TargetMode="External"/><Relationship Id="rId19" Type="http://schemas.openxmlformats.org/officeDocument/2006/relationships/hyperlink" Target="https://ardek.erciyes.edu.tr/tr/risk-yonetimi" TargetMode="External"/><Relationship Id="rId4" Type="http://schemas.openxmlformats.org/officeDocument/2006/relationships/hyperlink" Target="https://ardek.erciyes.edu.tr/tr/ic-kontrol-rehberi" TargetMode="External"/><Relationship Id="rId9" Type="http://schemas.openxmlformats.org/officeDocument/2006/relationships/hyperlink" Target="https://ardek.erciyes.edu.tr/tr/ardek-organizasyon-semasi" TargetMode="External"/><Relationship Id="rId14" Type="http://schemas.openxmlformats.org/officeDocument/2006/relationships/hyperlink" Target="https://ardek.erciyes.edu.tr/tr/risk-yonetimi" TargetMode="External"/><Relationship Id="rId22" Type="http://schemas.openxmlformats.org/officeDocument/2006/relationships/hyperlink" Target="https://ardek.erciyes.edu.tr/tr/odul-surecleri" TargetMode="External"/><Relationship Id="rId27" Type="http://schemas.openxmlformats.org/officeDocument/2006/relationships/hyperlink" Target="https://ardek.erciyes.edu.tr/FaliyetRaporu/2023/"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showGridLines="0" topLeftCell="A40" zoomScale="110" zoomScaleNormal="110" workbookViewId="0">
      <selection activeCell="K16" sqref="K16"/>
    </sheetView>
  </sheetViews>
  <sheetFormatPr defaultRowHeight="15" x14ac:dyDescent="0.25"/>
  <sheetData/>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93"/>
  <sheetViews>
    <sheetView tabSelected="1" topLeftCell="A76" zoomScaleNormal="100" workbookViewId="0">
      <selection activeCell="N86" sqref="M86:N86"/>
    </sheetView>
  </sheetViews>
  <sheetFormatPr defaultRowHeight="20.25" customHeight="1" x14ac:dyDescent="0.25"/>
  <cols>
    <col min="1" max="1" width="9.140625" style="2" customWidth="1"/>
    <col min="2" max="2" width="50.7109375" style="1" customWidth="1"/>
    <col min="3" max="4" width="8.28515625" style="8" customWidth="1"/>
    <col min="5" max="5" width="9.140625" style="8"/>
    <col min="6" max="6" width="46.85546875" style="1" customWidth="1"/>
    <col min="7" max="16384" width="9.140625" style="1"/>
  </cols>
  <sheetData>
    <row r="1" spans="1:6" ht="22.5" customHeight="1" x14ac:dyDescent="0.25">
      <c r="A1" s="88" t="s">
        <v>141</v>
      </c>
      <c r="B1" s="88"/>
      <c r="C1" s="88"/>
      <c r="D1" s="88"/>
      <c r="E1" s="88"/>
      <c r="F1" s="88"/>
    </row>
    <row r="2" spans="1:6" ht="24.75" customHeight="1" x14ac:dyDescent="0.25">
      <c r="A2" s="87" t="s">
        <v>142</v>
      </c>
      <c r="B2" s="87"/>
      <c r="C2" s="87"/>
      <c r="D2" s="87"/>
      <c r="E2" s="87"/>
      <c r="F2" s="87"/>
    </row>
    <row r="3" spans="1:6" s="18" customFormat="1" ht="76.5" customHeight="1" x14ac:dyDescent="0.25">
      <c r="A3" s="14" t="s">
        <v>87</v>
      </c>
      <c r="B3" s="14" t="s">
        <v>1</v>
      </c>
      <c r="C3" s="66" t="s">
        <v>71</v>
      </c>
      <c r="D3" s="66" t="s">
        <v>72</v>
      </c>
      <c r="E3" s="15" t="s">
        <v>73</v>
      </c>
      <c r="F3" s="14" t="s">
        <v>0</v>
      </c>
    </row>
    <row r="4" spans="1:6" ht="20.25" customHeight="1" x14ac:dyDescent="0.25">
      <c r="A4" s="95" t="s">
        <v>88</v>
      </c>
      <c r="B4" s="95"/>
      <c r="C4" s="16">
        <v>2</v>
      </c>
      <c r="D4" s="16">
        <v>0</v>
      </c>
      <c r="E4" s="16">
        <v>1</v>
      </c>
      <c r="F4" s="17"/>
    </row>
    <row r="5" spans="1:6" ht="30" customHeight="1" x14ac:dyDescent="0.25">
      <c r="A5" s="9"/>
      <c r="B5" s="67" t="s">
        <v>89</v>
      </c>
      <c r="C5" s="69"/>
      <c r="D5" s="69"/>
      <c r="E5" s="69"/>
      <c r="F5" s="68"/>
    </row>
    <row r="6" spans="1:6" ht="30" customHeight="1" x14ac:dyDescent="0.25">
      <c r="A6" s="10">
        <v>1</v>
      </c>
      <c r="B6" s="3" t="s">
        <v>2</v>
      </c>
      <c r="C6" s="13">
        <v>2</v>
      </c>
      <c r="D6" s="13"/>
      <c r="E6" s="13"/>
      <c r="F6" s="101" t="s">
        <v>149</v>
      </c>
    </row>
    <row r="7" spans="1:6" ht="36.75" customHeight="1" x14ac:dyDescent="0.25">
      <c r="A7" s="10">
        <v>2</v>
      </c>
      <c r="B7" s="3" t="s">
        <v>3</v>
      </c>
      <c r="C7" s="13">
        <v>2</v>
      </c>
      <c r="D7" s="13"/>
      <c r="E7" s="13"/>
      <c r="F7" s="101" t="s">
        <v>149</v>
      </c>
    </row>
    <row r="8" spans="1:6" ht="36.75" customHeight="1" x14ac:dyDescent="0.25">
      <c r="A8" s="10">
        <v>3</v>
      </c>
      <c r="B8" s="3" t="s">
        <v>4</v>
      </c>
      <c r="C8" s="13">
        <v>2</v>
      </c>
      <c r="D8" s="13"/>
      <c r="E8" s="13"/>
      <c r="F8" s="101" t="s">
        <v>149</v>
      </c>
    </row>
    <row r="9" spans="1:6" ht="36.75" customHeight="1" x14ac:dyDescent="0.25">
      <c r="A9" s="10">
        <v>4</v>
      </c>
      <c r="B9" s="3" t="s">
        <v>5</v>
      </c>
      <c r="C9" s="13">
        <v>2</v>
      </c>
      <c r="D9" s="13"/>
      <c r="E9" s="13"/>
      <c r="F9" s="101" t="s">
        <v>149</v>
      </c>
    </row>
    <row r="10" spans="1:6" ht="36.75" customHeight="1" x14ac:dyDescent="0.25">
      <c r="A10" s="10">
        <v>5</v>
      </c>
      <c r="B10" s="3" t="s">
        <v>6</v>
      </c>
      <c r="C10" s="13"/>
      <c r="D10" s="13"/>
      <c r="E10" s="13">
        <v>1</v>
      </c>
      <c r="F10" s="3"/>
    </row>
    <row r="11" spans="1:6" ht="36.75" customHeight="1" x14ac:dyDescent="0.25">
      <c r="A11" s="10">
        <v>6</v>
      </c>
      <c r="B11" s="3" t="s">
        <v>7</v>
      </c>
      <c r="C11" s="13"/>
      <c r="D11" s="13"/>
      <c r="E11" s="100">
        <v>1</v>
      </c>
      <c r="F11" s="3"/>
    </row>
    <row r="12" spans="1:6" ht="54" customHeight="1" x14ac:dyDescent="0.25">
      <c r="A12" s="10">
        <v>7</v>
      </c>
      <c r="B12" s="3" t="s">
        <v>8</v>
      </c>
      <c r="C12" s="13"/>
      <c r="D12" s="13"/>
      <c r="E12" s="13">
        <v>1</v>
      </c>
      <c r="F12" s="3"/>
    </row>
    <row r="13" spans="1:6" ht="36.75" customHeight="1" x14ac:dyDescent="0.25">
      <c r="A13" s="10">
        <v>8</v>
      </c>
      <c r="B13" s="3" t="s">
        <v>9</v>
      </c>
      <c r="C13" s="13">
        <v>2</v>
      </c>
      <c r="D13" s="13"/>
      <c r="E13" s="13"/>
      <c r="F13" s="101" t="s">
        <v>150</v>
      </c>
    </row>
    <row r="14" spans="1:6" ht="36.75" customHeight="1" x14ac:dyDescent="0.25">
      <c r="A14" s="10">
        <v>9</v>
      </c>
      <c r="B14" s="3" t="s">
        <v>90</v>
      </c>
      <c r="C14" s="13">
        <v>2</v>
      </c>
      <c r="D14" s="13"/>
      <c r="E14" s="13"/>
      <c r="F14" s="101" t="s">
        <v>148</v>
      </c>
    </row>
    <row r="15" spans="1:6" ht="36.75" customHeight="1" x14ac:dyDescent="0.25">
      <c r="A15" s="10">
        <v>10</v>
      </c>
      <c r="B15" s="3" t="s">
        <v>10</v>
      </c>
      <c r="C15" s="13">
        <v>2</v>
      </c>
      <c r="D15" s="13"/>
      <c r="E15" s="13"/>
      <c r="F15" s="101" t="s">
        <v>148</v>
      </c>
    </row>
    <row r="16" spans="1:6" ht="36.75" customHeight="1" x14ac:dyDescent="0.25">
      <c r="A16" s="10">
        <v>11</v>
      </c>
      <c r="B16" s="3" t="s">
        <v>11</v>
      </c>
      <c r="C16" s="13">
        <v>2</v>
      </c>
      <c r="D16" s="13"/>
      <c r="E16" s="13"/>
      <c r="F16" s="101" t="s">
        <v>152</v>
      </c>
    </row>
    <row r="17" spans="1:6" ht="36.75" customHeight="1" x14ac:dyDescent="0.25">
      <c r="A17" s="10">
        <v>12</v>
      </c>
      <c r="B17" s="3" t="s">
        <v>12</v>
      </c>
      <c r="C17" s="13">
        <v>2</v>
      </c>
      <c r="D17" s="13"/>
      <c r="E17" s="13"/>
      <c r="F17" s="4"/>
    </row>
    <row r="18" spans="1:6" ht="36.75" customHeight="1" x14ac:dyDescent="0.25">
      <c r="A18" s="10">
        <v>13</v>
      </c>
      <c r="B18" s="3" t="s">
        <v>13</v>
      </c>
      <c r="C18" s="13">
        <v>2</v>
      </c>
      <c r="D18" s="13"/>
      <c r="E18" s="13"/>
      <c r="F18" s="101" t="s">
        <v>151</v>
      </c>
    </row>
    <row r="19" spans="1:6" ht="36.75" customHeight="1" x14ac:dyDescent="0.25">
      <c r="A19" s="10">
        <v>14</v>
      </c>
      <c r="B19" s="3" t="s">
        <v>14</v>
      </c>
      <c r="C19" s="13">
        <v>2</v>
      </c>
      <c r="D19" s="13"/>
      <c r="E19" s="13"/>
      <c r="F19" s="3"/>
    </row>
    <row r="20" spans="1:6" ht="36.75" customHeight="1" x14ac:dyDescent="0.25">
      <c r="A20" s="10">
        <v>15</v>
      </c>
      <c r="B20" s="3" t="s">
        <v>15</v>
      </c>
      <c r="C20" s="13"/>
      <c r="D20" s="13">
        <v>0</v>
      </c>
      <c r="E20" s="13"/>
      <c r="F20" s="5"/>
    </row>
    <row r="21" spans="1:6" ht="36.75" customHeight="1" x14ac:dyDescent="0.25">
      <c r="A21" s="10">
        <v>16</v>
      </c>
      <c r="B21" s="3" t="s">
        <v>16</v>
      </c>
      <c r="C21" s="13"/>
      <c r="D21" s="13"/>
      <c r="E21" s="13">
        <v>1</v>
      </c>
      <c r="F21" s="3"/>
    </row>
    <row r="22" spans="1:6" ht="36.75" customHeight="1" x14ac:dyDescent="0.25">
      <c r="A22" s="10">
        <v>17</v>
      </c>
      <c r="B22" s="3" t="s">
        <v>17</v>
      </c>
      <c r="C22" s="13">
        <v>2</v>
      </c>
      <c r="D22" s="13"/>
      <c r="E22" s="13"/>
      <c r="F22" s="5"/>
    </row>
    <row r="23" spans="1:6" ht="36.75" customHeight="1" x14ac:dyDescent="0.25">
      <c r="A23" s="10">
        <v>18</v>
      </c>
      <c r="B23" s="3" t="s">
        <v>18</v>
      </c>
      <c r="C23" s="13">
        <v>2</v>
      </c>
      <c r="D23" s="13"/>
      <c r="E23" s="13"/>
      <c r="F23" s="3"/>
    </row>
    <row r="24" spans="1:6" ht="36.75" customHeight="1" x14ac:dyDescent="0.25">
      <c r="A24" s="10">
        <v>19</v>
      </c>
      <c r="B24" s="3" t="s">
        <v>19</v>
      </c>
      <c r="C24" s="13"/>
      <c r="D24" s="13"/>
      <c r="E24" s="13">
        <v>1</v>
      </c>
      <c r="F24" s="3"/>
    </row>
    <row r="25" spans="1:6" ht="36.75" customHeight="1" x14ac:dyDescent="0.25">
      <c r="A25" s="10">
        <v>20</v>
      </c>
      <c r="B25" s="3" t="s">
        <v>20</v>
      </c>
      <c r="C25" s="13"/>
      <c r="D25" s="13"/>
      <c r="E25" s="13">
        <v>1</v>
      </c>
      <c r="F25" s="3"/>
    </row>
    <row r="26" spans="1:6" ht="36.75" customHeight="1" x14ac:dyDescent="0.25">
      <c r="A26" s="10">
        <v>21</v>
      </c>
      <c r="B26" s="3" t="s">
        <v>21</v>
      </c>
      <c r="C26" s="13">
        <v>2</v>
      </c>
      <c r="D26" s="13"/>
      <c r="E26" s="13"/>
      <c r="F26" s="101" t="s">
        <v>153</v>
      </c>
    </row>
    <row r="27" spans="1:6" ht="36.75" customHeight="1" x14ac:dyDescent="0.25">
      <c r="A27" s="10">
        <v>22</v>
      </c>
      <c r="B27" s="3" t="s">
        <v>22</v>
      </c>
      <c r="C27" s="13">
        <v>2</v>
      </c>
      <c r="D27" s="13"/>
      <c r="E27" s="13"/>
      <c r="F27" s="5"/>
    </row>
    <row r="28" spans="1:6" ht="36.75" customHeight="1" x14ac:dyDescent="0.25">
      <c r="A28" s="10">
        <v>23</v>
      </c>
      <c r="B28" s="3" t="s">
        <v>23</v>
      </c>
      <c r="C28" s="13">
        <v>2</v>
      </c>
      <c r="D28" s="13"/>
      <c r="E28" s="13"/>
      <c r="F28" s="3"/>
    </row>
    <row r="29" spans="1:6" ht="36.75" customHeight="1" x14ac:dyDescent="0.25">
      <c r="A29" s="10">
        <v>24</v>
      </c>
      <c r="B29" s="3" t="s">
        <v>24</v>
      </c>
      <c r="C29" s="13">
        <v>2</v>
      </c>
      <c r="D29" s="13"/>
      <c r="E29" s="13"/>
      <c r="F29" s="3"/>
    </row>
    <row r="30" spans="1:6" ht="21" customHeight="1" x14ac:dyDescent="0.25">
      <c r="A30" s="89" t="s">
        <v>75</v>
      </c>
      <c r="B30" s="90"/>
      <c r="C30" s="28">
        <f>SUM(C6:C29)</f>
        <v>34</v>
      </c>
      <c r="D30" s="28">
        <f t="shared" ref="D30:E30" si="0">SUM(D6:D29)</f>
        <v>0</v>
      </c>
      <c r="E30" s="28">
        <f t="shared" si="0"/>
        <v>6</v>
      </c>
      <c r="F30" s="27">
        <f>C30+D30+E30</f>
        <v>40</v>
      </c>
    </row>
    <row r="31" spans="1:6" ht="21" customHeight="1" thickBot="1" x14ac:dyDescent="0.3">
      <c r="A31" s="96" t="s">
        <v>77</v>
      </c>
      <c r="B31" s="97"/>
      <c r="C31" s="22"/>
      <c r="D31" s="22"/>
      <c r="E31" s="23"/>
      <c r="F31" s="56">
        <f>100*F30/48</f>
        <v>83.333333333333329</v>
      </c>
    </row>
    <row r="32" spans="1:6" ht="36.75" customHeight="1" x14ac:dyDescent="0.25">
      <c r="A32" s="52"/>
      <c r="B32" s="54" t="s">
        <v>25</v>
      </c>
      <c r="C32" s="52"/>
      <c r="D32" s="52"/>
      <c r="E32" s="52"/>
      <c r="F32" s="55"/>
    </row>
    <row r="33" spans="1:6" ht="36.75" customHeight="1" x14ac:dyDescent="0.25">
      <c r="A33" s="53">
        <v>1</v>
      </c>
      <c r="B33" s="3" t="s">
        <v>26</v>
      </c>
      <c r="C33" s="13">
        <v>2</v>
      </c>
      <c r="D33" s="13"/>
      <c r="E33" s="13"/>
      <c r="F33" s="101" t="s">
        <v>156</v>
      </c>
    </row>
    <row r="34" spans="1:6" ht="36.75" customHeight="1" x14ac:dyDescent="0.25">
      <c r="A34" s="53">
        <v>2</v>
      </c>
      <c r="B34" s="3" t="s">
        <v>27</v>
      </c>
      <c r="C34" s="13">
        <v>2</v>
      </c>
      <c r="D34" s="13"/>
      <c r="E34" s="13"/>
      <c r="F34" s="101" t="s">
        <v>156</v>
      </c>
    </row>
    <row r="35" spans="1:6" ht="36.75" customHeight="1" x14ac:dyDescent="0.25">
      <c r="A35" s="53">
        <v>3</v>
      </c>
      <c r="B35" s="3" t="s">
        <v>74</v>
      </c>
      <c r="C35" s="13">
        <v>2</v>
      </c>
      <c r="D35" s="13"/>
      <c r="E35" s="13"/>
      <c r="F35" s="101" t="s">
        <v>156</v>
      </c>
    </row>
    <row r="36" spans="1:6" ht="36.75" customHeight="1" x14ac:dyDescent="0.25">
      <c r="A36" s="53">
        <v>4</v>
      </c>
      <c r="B36" s="3" t="s">
        <v>28</v>
      </c>
      <c r="C36" s="13"/>
      <c r="D36" s="13"/>
      <c r="E36" s="13">
        <v>1</v>
      </c>
      <c r="F36" s="3"/>
    </row>
    <row r="37" spans="1:6" ht="36.75" customHeight="1" x14ac:dyDescent="0.25">
      <c r="A37" s="53">
        <v>5</v>
      </c>
      <c r="B37" s="3" t="s">
        <v>29</v>
      </c>
      <c r="C37" s="13">
        <v>2</v>
      </c>
      <c r="D37" s="13"/>
      <c r="E37" s="13"/>
      <c r="F37" s="101" t="s">
        <v>154</v>
      </c>
    </row>
    <row r="38" spans="1:6" ht="36.75" customHeight="1" x14ac:dyDescent="0.25">
      <c r="A38" s="53">
        <v>6</v>
      </c>
      <c r="B38" s="3" t="s">
        <v>30</v>
      </c>
      <c r="C38" s="13">
        <v>2</v>
      </c>
      <c r="D38" s="13"/>
      <c r="E38" s="13"/>
      <c r="F38" s="101" t="s">
        <v>154</v>
      </c>
    </row>
    <row r="39" spans="1:6" ht="36.75" customHeight="1" x14ac:dyDescent="0.25">
      <c r="A39" s="53">
        <v>7</v>
      </c>
      <c r="B39" s="3" t="s">
        <v>31</v>
      </c>
      <c r="C39" s="13">
        <v>2</v>
      </c>
      <c r="D39" s="13"/>
      <c r="E39" s="13"/>
      <c r="F39" s="101" t="s">
        <v>154</v>
      </c>
    </row>
    <row r="40" spans="1:6" ht="36.75" customHeight="1" x14ac:dyDescent="0.25">
      <c r="A40" s="53">
        <v>8</v>
      </c>
      <c r="B40" s="3" t="s">
        <v>32</v>
      </c>
      <c r="C40" s="13">
        <v>2</v>
      </c>
      <c r="D40" s="13"/>
      <c r="E40" s="13"/>
      <c r="F40" s="101" t="s">
        <v>154</v>
      </c>
    </row>
    <row r="41" spans="1:6" ht="36.75" customHeight="1" x14ac:dyDescent="0.25">
      <c r="A41" s="53">
        <v>9</v>
      </c>
      <c r="B41" s="3" t="s">
        <v>68</v>
      </c>
      <c r="C41" s="13">
        <v>2</v>
      </c>
      <c r="D41" s="13"/>
      <c r="E41" s="13"/>
      <c r="F41" s="101" t="s">
        <v>155</v>
      </c>
    </row>
    <row r="42" spans="1:6" ht="36.75" customHeight="1" x14ac:dyDescent="0.25">
      <c r="A42" s="53">
        <v>10</v>
      </c>
      <c r="B42" s="3" t="s">
        <v>33</v>
      </c>
      <c r="C42" s="13">
        <v>2</v>
      </c>
      <c r="D42" s="13"/>
      <c r="E42" s="13"/>
      <c r="F42" s="101" t="s">
        <v>155</v>
      </c>
    </row>
    <row r="43" spans="1:6" ht="36.75" customHeight="1" x14ac:dyDescent="0.25">
      <c r="A43" s="53">
        <v>11</v>
      </c>
      <c r="B43" s="3" t="s">
        <v>34</v>
      </c>
      <c r="C43" s="13">
        <v>2</v>
      </c>
      <c r="D43" s="13"/>
      <c r="E43" s="13"/>
      <c r="F43" s="101" t="s">
        <v>155</v>
      </c>
    </row>
    <row r="44" spans="1:6" ht="36.75" customHeight="1" x14ac:dyDescent="0.25">
      <c r="A44" s="53">
        <v>12</v>
      </c>
      <c r="B44" s="3" t="s">
        <v>35</v>
      </c>
      <c r="C44" s="13">
        <v>2</v>
      </c>
      <c r="D44" s="13"/>
      <c r="E44" s="13"/>
      <c r="F44" s="101" t="s">
        <v>155</v>
      </c>
    </row>
    <row r="45" spans="1:6" ht="36.75" customHeight="1" x14ac:dyDescent="0.25">
      <c r="A45" s="53">
        <v>13</v>
      </c>
      <c r="B45" s="3" t="s">
        <v>36</v>
      </c>
      <c r="C45" s="13">
        <v>2</v>
      </c>
      <c r="D45" s="13"/>
      <c r="E45" s="13"/>
      <c r="F45" s="101" t="s">
        <v>155</v>
      </c>
    </row>
    <row r="46" spans="1:6" ht="36.75" customHeight="1" x14ac:dyDescent="0.25">
      <c r="A46" s="53">
        <v>14</v>
      </c>
      <c r="B46" s="3" t="s">
        <v>37</v>
      </c>
      <c r="C46" s="13">
        <v>2</v>
      </c>
      <c r="D46" s="13"/>
      <c r="E46" s="13"/>
      <c r="F46" s="101" t="s">
        <v>155</v>
      </c>
    </row>
    <row r="47" spans="1:6" ht="36.75" customHeight="1" x14ac:dyDescent="0.25">
      <c r="A47" s="53">
        <v>15</v>
      </c>
      <c r="B47" s="3" t="s">
        <v>38</v>
      </c>
      <c r="C47" s="13">
        <v>2</v>
      </c>
      <c r="D47" s="13"/>
      <c r="E47" s="13"/>
      <c r="F47" s="101" t="s">
        <v>155</v>
      </c>
    </row>
    <row r="48" spans="1:6" ht="36.75" customHeight="1" x14ac:dyDescent="0.25">
      <c r="A48" s="53">
        <v>16</v>
      </c>
      <c r="B48" s="3" t="s">
        <v>39</v>
      </c>
      <c r="C48" s="13">
        <v>2</v>
      </c>
      <c r="D48" s="13"/>
      <c r="E48" s="13"/>
      <c r="F48" s="101" t="s">
        <v>155</v>
      </c>
    </row>
    <row r="49" spans="1:6" ht="21" customHeight="1" x14ac:dyDescent="0.25">
      <c r="A49" s="78" t="s">
        <v>85</v>
      </c>
      <c r="B49" s="79"/>
      <c r="C49" s="48">
        <f>SUM(C33:C48)</f>
        <v>30</v>
      </c>
      <c r="D49" s="48">
        <f t="shared" ref="D49:E49" si="1">SUM(D33:D48)</f>
        <v>0</v>
      </c>
      <c r="E49" s="48">
        <f t="shared" si="1"/>
        <v>1</v>
      </c>
      <c r="F49" s="49">
        <f>C49+D49+E49</f>
        <v>31</v>
      </c>
    </row>
    <row r="50" spans="1:6" ht="21" customHeight="1" thickBot="1" x14ac:dyDescent="0.3">
      <c r="A50" s="91" t="s">
        <v>86</v>
      </c>
      <c r="B50" s="92"/>
      <c r="C50" s="50"/>
      <c r="D50" s="50"/>
      <c r="E50" s="51"/>
      <c r="F50" s="57">
        <f>100*F49/32</f>
        <v>96.875</v>
      </c>
    </row>
    <row r="51" spans="1:6" ht="36.75" customHeight="1" x14ac:dyDescent="0.25">
      <c r="A51" s="30"/>
      <c r="B51" s="31" t="s">
        <v>40</v>
      </c>
      <c r="C51" s="32"/>
      <c r="D51" s="32"/>
      <c r="E51" s="30"/>
      <c r="F51" s="29"/>
    </row>
    <row r="52" spans="1:6" ht="36.75" customHeight="1" x14ac:dyDescent="0.25">
      <c r="A52" s="30">
        <v>1</v>
      </c>
      <c r="B52" s="3" t="s">
        <v>41</v>
      </c>
      <c r="C52" s="13">
        <v>2</v>
      </c>
      <c r="D52" s="13"/>
      <c r="E52" s="13"/>
      <c r="F52" s="101" t="s">
        <v>154</v>
      </c>
    </row>
    <row r="53" spans="1:6" ht="36.75" customHeight="1" x14ac:dyDescent="0.25">
      <c r="A53" s="30">
        <v>2</v>
      </c>
      <c r="B53" s="3" t="s">
        <v>42</v>
      </c>
      <c r="C53" s="13">
        <v>2</v>
      </c>
      <c r="D53" s="13"/>
      <c r="E53" s="13"/>
      <c r="F53" s="101" t="s">
        <v>154</v>
      </c>
    </row>
    <row r="54" spans="1:6" ht="36.75" customHeight="1" x14ac:dyDescent="0.25">
      <c r="A54" s="30">
        <v>3</v>
      </c>
      <c r="B54" s="3" t="s">
        <v>43</v>
      </c>
      <c r="C54" s="13">
        <v>2</v>
      </c>
      <c r="D54" s="13"/>
      <c r="E54" s="13"/>
      <c r="F54" s="101" t="s">
        <v>154</v>
      </c>
    </row>
    <row r="55" spans="1:6" ht="36.75" customHeight="1" x14ac:dyDescent="0.25">
      <c r="A55" s="30">
        <v>4</v>
      </c>
      <c r="B55" s="3" t="s">
        <v>44</v>
      </c>
      <c r="C55" s="13"/>
      <c r="D55" s="13"/>
      <c r="E55" s="13">
        <v>1</v>
      </c>
      <c r="F55" s="3"/>
    </row>
    <row r="56" spans="1:6" ht="36.75" customHeight="1" x14ac:dyDescent="0.25">
      <c r="A56" s="30">
        <v>5</v>
      </c>
      <c r="B56" s="3" t="s">
        <v>45</v>
      </c>
      <c r="C56" s="13">
        <v>2</v>
      </c>
      <c r="D56" s="13"/>
      <c r="E56" s="13"/>
      <c r="F56" s="3"/>
    </row>
    <row r="57" spans="1:6" ht="36.75" customHeight="1" x14ac:dyDescent="0.25">
      <c r="A57" s="30">
        <v>6</v>
      </c>
      <c r="B57" s="3" t="s">
        <v>70</v>
      </c>
      <c r="C57" s="13">
        <v>2</v>
      </c>
      <c r="D57" s="20"/>
      <c r="E57" s="20"/>
      <c r="F57" s="101" t="s">
        <v>153</v>
      </c>
    </row>
    <row r="58" spans="1:6" ht="57" customHeight="1" x14ac:dyDescent="0.25">
      <c r="A58" s="30">
        <v>7</v>
      </c>
      <c r="B58" s="3" t="s">
        <v>67</v>
      </c>
      <c r="C58" s="13">
        <v>2</v>
      </c>
      <c r="D58" s="13"/>
      <c r="E58" s="13"/>
      <c r="F58" s="101" t="s">
        <v>153</v>
      </c>
    </row>
    <row r="59" spans="1:6" ht="36.75" customHeight="1" x14ac:dyDescent="0.25">
      <c r="A59" s="30">
        <v>8</v>
      </c>
      <c r="B59" s="3" t="s">
        <v>46</v>
      </c>
      <c r="C59" s="13">
        <v>2</v>
      </c>
      <c r="D59" s="13"/>
      <c r="E59" s="13"/>
      <c r="F59" s="3"/>
    </row>
    <row r="60" spans="1:6" ht="38.25" customHeight="1" x14ac:dyDescent="0.25">
      <c r="A60" s="30">
        <v>9</v>
      </c>
      <c r="B60" s="3" t="s">
        <v>47</v>
      </c>
      <c r="C60" s="13">
        <v>2</v>
      </c>
      <c r="D60" s="13"/>
      <c r="E60" s="13"/>
      <c r="F60" s="3"/>
    </row>
    <row r="61" spans="1:6" ht="36.75" customHeight="1" x14ac:dyDescent="0.25">
      <c r="A61" s="30">
        <v>10</v>
      </c>
      <c r="B61" s="3" t="s">
        <v>48</v>
      </c>
      <c r="C61" s="13">
        <v>2</v>
      </c>
      <c r="D61" s="13"/>
      <c r="E61" s="13"/>
      <c r="F61" s="101" t="s">
        <v>157</v>
      </c>
    </row>
    <row r="62" spans="1:6" ht="36.75" customHeight="1" x14ac:dyDescent="0.25">
      <c r="A62" s="32">
        <v>11</v>
      </c>
      <c r="B62" s="3" t="s">
        <v>49</v>
      </c>
      <c r="C62" s="13">
        <v>2</v>
      </c>
      <c r="D62" s="13"/>
      <c r="E62" s="13"/>
      <c r="F62" s="101" t="s">
        <v>157</v>
      </c>
    </row>
    <row r="63" spans="1:6" ht="36.75" customHeight="1" x14ac:dyDescent="0.25">
      <c r="A63" s="32">
        <v>12</v>
      </c>
      <c r="B63" s="3" t="s">
        <v>50</v>
      </c>
      <c r="C63" s="13">
        <v>2</v>
      </c>
      <c r="D63" s="13"/>
      <c r="E63" s="13"/>
      <c r="F63" s="101" t="s">
        <v>157</v>
      </c>
    </row>
    <row r="64" spans="1:6" ht="21" customHeight="1" x14ac:dyDescent="0.25">
      <c r="A64" s="98" t="s">
        <v>78</v>
      </c>
      <c r="B64" s="99"/>
      <c r="C64" s="35">
        <f>SUM(C52:C63)</f>
        <v>22</v>
      </c>
      <c r="D64" s="35">
        <f t="shared" ref="D64:E64" si="2">SUM(D52:D63)</f>
        <v>0</v>
      </c>
      <c r="E64" s="35">
        <f t="shared" si="2"/>
        <v>1</v>
      </c>
      <c r="F64" s="36">
        <f>C64+D64+E64</f>
        <v>23</v>
      </c>
    </row>
    <row r="65" spans="1:6" ht="21" customHeight="1" thickBot="1" x14ac:dyDescent="0.3">
      <c r="A65" s="93" t="s">
        <v>79</v>
      </c>
      <c r="B65" s="94"/>
      <c r="C65" s="33"/>
      <c r="D65" s="33"/>
      <c r="E65" s="34"/>
      <c r="F65" s="58">
        <f>100*F64/24</f>
        <v>95.833333333333329</v>
      </c>
    </row>
    <row r="66" spans="1:6" ht="36.75" customHeight="1" x14ac:dyDescent="0.25">
      <c r="A66" s="41"/>
      <c r="B66" s="42" t="s">
        <v>51</v>
      </c>
      <c r="C66" s="41"/>
      <c r="D66" s="41"/>
      <c r="E66" s="41"/>
      <c r="F66" s="43"/>
    </row>
    <row r="67" spans="1:6" ht="36.75" customHeight="1" x14ac:dyDescent="0.25">
      <c r="A67" s="44">
        <v>1</v>
      </c>
      <c r="B67" s="3" t="s">
        <v>52</v>
      </c>
      <c r="C67" s="13">
        <v>2</v>
      </c>
      <c r="D67" s="13"/>
      <c r="E67" s="13"/>
      <c r="F67" s="19"/>
    </row>
    <row r="68" spans="1:6" ht="36.75" customHeight="1" x14ac:dyDescent="0.25">
      <c r="A68" s="44">
        <v>2</v>
      </c>
      <c r="B68" s="3" t="s">
        <v>69</v>
      </c>
      <c r="C68" s="13">
        <v>2</v>
      </c>
      <c r="D68" s="13"/>
      <c r="E68" s="13"/>
      <c r="F68" s="101" t="s">
        <v>158</v>
      </c>
    </row>
    <row r="69" spans="1:6" ht="36.75" customHeight="1" x14ac:dyDescent="0.25">
      <c r="A69" s="44">
        <v>3</v>
      </c>
      <c r="B69" s="3" t="s">
        <v>53</v>
      </c>
      <c r="C69" s="13">
        <v>2</v>
      </c>
      <c r="D69" s="13"/>
      <c r="E69" s="13"/>
      <c r="F69" s="3"/>
    </row>
    <row r="70" spans="1:6" ht="36.75" customHeight="1" x14ac:dyDescent="0.25">
      <c r="A70" s="44">
        <v>4</v>
      </c>
      <c r="B70" s="3" t="s">
        <v>54</v>
      </c>
      <c r="C70" s="13">
        <v>2</v>
      </c>
      <c r="D70" s="13"/>
      <c r="E70" s="13"/>
      <c r="F70" s="101" t="s">
        <v>159</v>
      </c>
    </row>
    <row r="71" spans="1:6" ht="51" customHeight="1" x14ac:dyDescent="0.25">
      <c r="A71" s="44">
        <v>5</v>
      </c>
      <c r="B71" s="3" t="s">
        <v>55</v>
      </c>
      <c r="C71" s="13">
        <v>2</v>
      </c>
      <c r="D71" s="13"/>
      <c r="E71" s="13"/>
      <c r="F71" s="19"/>
    </row>
    <row r="72" spans="1:6" ht="53.25" customHeight="1" x14ac:dyDescent="0.25">
      <c r="A72" s="44">
        <v>6</v>
      </c>
      <c r="B72" s="3" t="s">
        <v>143</v>
      </c>
      <c r="C72" s="13">
        <v>2</v>
      </c>
      <c r="D72" s="13"/>
      <c r="E72" s="13"/>
      <c r="F72" s="101" t="s">
        <v>158</v>
      </c>
    </row>
    <row r="73" spans="1:6" ht="36.75" customHeight="1" x14ac:dyDescent="0.25">
      <c r="A73" s="44">
        <v>7</v>
      </c>
      <c r="B73" s="3" t="s">
        <v>56</v>
      </c>
      <c r="C73" s="13">
        <v>2</v>
      </c>
      <c r="D73" s="13"/>
      <c r="E73" s="13"/>
      <c r="F73" s="101" t="s">
        <v>157</v>
      </c>
    </row>
    <row r="74" spans="1:6" ht="50.25" customHeight="1" x14ac:dyDescent="0.25">
      <c r="A74" s="44">
        <v>8</v>
      </c>
      <c r="B74" s="3" t="s">
        <v>144</v>
      </c>
      <c r="C74" s="13">
        <v>2</v>
      </c>
      <c r="D74" s="13"/>
      <c r="E74" s="13"/>
      <c r="F74" s="101" t="s">
        <v>160</v>
      </c>
    </row>
    <row r="75" spans="1:6" ht="36.75" customHeight="1" x14ac:dyDescent="0.25">
      <c r="A75" s="44">
        <v>9</v>
      </c>
      <c r="B75" s="3" t="s">
        <v>57</v>
      </c>
      <c r="C75" s="13"/>
      <c r="D75" s="13"/>
      <c r="E75" s="13">
        <v>1</v>
      </c>
      <c r="F75" s="3"/>
    </row>
    <row r="76" spans="1:6" ht="36.75" customHeight="1" x14ac:dyDescent="0.25">
      <c r="A76" s="44">
        <v>10</v>
      </c>
      <c r="B76" s="3" t="s">
        <v>58</v>
      </c>
      <c r="C76" s="13"/>
      <c r="D76" s="13"/>
      <c r="E76" s="13">
        <v>1</v>
      </c>
      <c r="F76" s="3"/>
    </row>
    <row r="77" spans="1:6" ht="39" customHeight="1" x14ac:dyDescent="0.25">
      <c r="A77" s="44">
        <v>11</v>
      </c>
      <c r="B77" s="3" t="s">
        <v>147</v>
      </c>
      <c r="C77" s="13"/>
      <c r="D77" s="13"/>
      <c r="E77" s="13">
        <v>1</v>
      </c>
      <c r="F77" s="3"/>
    </row>
    <row r="78" spans="1:6" ht="21" customHeight="1" x14ac:dyDescent="0.25">
      <c r="A78" s="76" t="s">
        <v>80</v>
      </c>
      <c r="B78" s="77"/>
      <c r="C78" s="37">
        <f>SUM(C67:C77)</f>
        <v>16</v>
      </c>
      <c r="D78" s="37">
        <f t="shared" ref="D78:E78" si="3">SUM(D67:D77)</f>
        <v>0</v>
      </c>
      <c r="E78" s="37">
        <f t="shared" si="3"/>
        <v>3</v>
      </c>
      <c r="F78" s="38">
        <f>C78+D78+E78</f>
        <v>19</v>
      </c>
    </row>
    <row r="79" spans="1:6" ht="21" customHeight="1" thickBot="1" x14ac:dyDescent="0.3">
      <c r="A79" s="82" t="s">
        <v>81</v>
      </c>
      <c r="B79" s="83"/>
      <c r="C79" s="39"/>
      <c r="D79" s="39"/>
      <c r="E79" s="40"/>
      <c r="F79" s="59">
        <f>100*F78/22</f>
        <v>86.36363636363636</v>
      </c>
    </row>
    <row r="80" spans="1:6" ht="36.75" customHeight="1" x14ac:dyDescent="0.25">
      <c r="A80" s="11"/>
      <c r="B80" s="7" t="s">
        <v>59</v>
      </c>
      <c r="C80" s="11"/>
      <c r="D80" s="11"/>
      <c r="E80" s="11"/>
      <c r="F80" s="6"/>
    </row>
    <row r="81" spans="1:6" ht="36.75" customHeight="1" x14ac:dyDescent="0.25">
      <c r="A81" s="11">
        <v>1</v>
      </c>
      <c r="B81" s="3" t="s">
        <v>60</v>
      </c>
      <c r="C81" s="13">
        <v>2</v>
      </c>
      <c r="D81" s="13"/>
      <c r="E81" s="13"/>
      <c r="F81" s="3"/>
    </row>
    <row r="82" spans="1:6" ht="36.75" customHeight="1" x14ac:dyDescent="0.25">
      <c r="A82" s="11">
        <v>2</v>
      </c>
      <c r="B82" s="3" t="s">
        <v>61</v>
      </c>
      <c r="C82" s="13">
        <v>2</v>
      </c>
      <c r="D82" s="13"/>
      <c r="E82" s="13"/>
      <c r="F82" s="3"/>
    </row>
    <row r="83" spans="1:6" ht="36.75" customHeight="1" x14ac:dyDescent="0.25">
      <c r="A83" s="11">
        <v>3</v>
      </c>
      <c r="B83" s="3" t="s">
        <v>62</v>
      </c>
      <c r="C83" s="13"/>
      <c r="D83" s="13"/>
      <c r="E83" s="13">
        <v>1</v>
      </c>
      <c r="F83" s="3"/>
    </row>
    <row r="84" spans="1:6" ht="36.75" customHeight="1" x14ac:dyDescent="0.25">
      <c r="A84" s="11">
        <v>4</v>
      </c>
      <c r="B84" s="3" t="s">
        <v>63</v>
      </c>
      <c r="C84" s="13"/>
      <c r="D84" s="13"/>
      <c r="E84" s="13">
        <v>1</v>
      </c>
      <c r="F84" s="3"/>
    </row>
    <row r="85" spans="1:6" ht="36.75" customHeight="1" x14ac:dyDescent="0.25">
      <c r="A85" s="11">
        <v>5</v>
      </c>
      <c r="B85" s="3" t="s">
        <v>64</v>
      </c>
      <c r="C85" s="13"/>
      <c r="D85" s="13"/>
      <c r="E85" s="13">
        <v>1</v>
      </c>
      <c r="F85" s="3"/>
    </row>
    <row r="86" spans="1:6" ht="36.75" customHeight="1" x14ac:dyDescent="0.25">
      <c r="A86" s="11">
        <v>6</v>
      </c>
      <c r="B86" s="3" t="s">
        <v>65</v>
      </c>
      <c r="C86" s="13"/>
      <c r="D86" s="13"/>
      <c r="E86" s="13">
        <v>1</v>
      </c>
      <c r="F86" s="3"/>
    </row>
    <row r="87" spans="1:6" ht="36.75" customHeight="1" x14ac:dyDescent="0.25">
      <c r="A87" s="12">
        <v>7</v>
      </c>
      <c r="B87" s="3" t="s">
        <v>66</v>
      </c>
      <c r="C87" s="13"/>
      <c r="D87" s="13"/>
      <c r="E87" s="13">
        <v>1</v>
      </c>
      <c r="F87" s="3"/>
    </row>
    <row r="88" spans="1:6" ht="21" customHeight="1" x14ac:dyDescent="0.25">
      <c r="A88" s="84" t="s">
        <v>76</v>
      </c>
      <c r="B88" s="85"/>
      <c r="C88" s="46">
        <f>SUM(C81:C87)</f>
        <v>4</v>
      </c>
      <c r="D88" s="46">
        <f>SUM(D81:D87)</f>
        <v>0</v>
      </c>
      <c r="E88" s="46">
        <f>SUM(E81:E87)</f>
        <v>5</v>
      </c>
      <c r="F88" s="47">
        <f>C88+D88+E88</f>
        <v>9</v>
      </c>
    </row>
    <row r="89" spans="1:6" ht="21" customHeight="1" x14ac:dyDescent="0.25">
      <c r="A89" s="24"/>
      <c r="B89" s="45" t="s">
        <v>84</v>
      </c>
      <c r="C89" s="26"/>
      <c r="D89" s="26"/>
      <c r="E89" s="25"/>
      <c r="F89" s="60">
        <f>F88*100/14</f>
        <v>64.285714285714292</v>
      </c>
    </row>
    <row r="90" spans="1:6" ht="23.25" customHeight="1" x14ac:dyDescent="0.25">
      <c r="A90" s="72"/>
      <c r="B90" s="73"/>
      <c r="C90" s="74"/>
      <c r="D90" s="74"/>
      <c r="E90" s="74"/>
      <c r="F90" s="75"/>
    </row>
    <row r="91" spans="1:6" ht="23.25" customHeight="1" x14ac:dyDescent="0.25">
      <c r="A91" s="86" t="str">
        <f>A1</f>
        <v xml:space="preserve">Birim Adı: </v>
      </c>
      <c r="B91" s="86"/>
      <c r="C91" s="86"/>
      <c r="D91" s="86"/>
      <c r="E91" s="86"/>
      <c r="F91" s="86"/>
    </row>
    <row r="92" spans="1:6" ht="21" customHeight="1" x14ac:dyDescent="0.25">
      <c r="A92" s="80" t="s">
        <v>82</v>
      </c>
      <c r="B92" s="81"/>
      <c r="C92" s="61">
        <f>C30+C49+C64+C78+C88</f>
        <v>106</v>
      </c>
      <c r="D92" s="61">
        <f>D30+D49+D64+D78+D88</f>
        <v>0</v>
      </c>
      <c r="E92" s="61">
        <f>E30+E49+E64+E78+E88</f>
        <v>16</v>
      </c>
      <c r="F92" s="62">
        <f>F30+F49+F64+F78+F88</f>
        <v>122</v>
      </c>
    </row>
    <row r="93" spans="1:6" ht="21" customHeight="1" x14ac:dyDescent="0.25">
      <c r="A93" s="80" t="s">
        <v>83</v>
      </c>
      <c r="B93" s="81"/>
      <c r="C93" s="63"/>
      <c r="D93" s="63"/>
      <c r="E93" s="64"/>
      <c r="F93" s="65">
        <f>100*F92/140</f>
        <v>87.142857142857139</v>
      </c>
    </row>
  </sheetData>
  <mergeCells count="15">
    <mergeCell ref="A2:F2"/>
    <mergeCell ref="A1:F1"/>
    <mergeCell ref="A30:B30"/>
    <mergeCell ref="A50:B50"/>
    <mergeCell ref="A65:B65"/>
    <mergeCell ref="A4:B4"/>
    <mergeCell ref="A31:B31"/>
    <mergeCell ref="A64:B64"/>
    <mergeCell ref="A78:B78"/>
    <mergeCell ref="A49:B49"/>
    <mergeCell ref="A93:B93"/>
    <mergeCell ref="A79:B79"/>
    <mergeCell ref="A88:B88"/>
    <mergeCell ref="A92:B92"/>
    <mergeCell ref="A91:F91"/>
  </mergeCells>
  <hyperlinks>
    <hyperlink ref="F14" r:id="rId1" display="https://ardek.erciyes.edu.tr/tr/prosedurler "/>
    <hyperlink ref="F15" r:id="rId2" display="https://ardek.erciyes.edu.tr/tr/prosedurler "/>
    <hyperlink ref="F6" r:id="rId3"/>
    <hyperlink ref="F7" r:id="rId4"/>
    <hyperlink ref="F8" r:id="rId5"/>
    <hyperlink ref="F9" r:id="rId6"/>
    <hyperlink ref="F13" r:id="rId7"/>
    <hyperlink ref="F18" r:id="rId8" display="https://ardek.erciyes.edu.tr/tr/misyon-vizyon "/>
    <hyperlink ref="F16" r:id="rId9"/>
    <hyperlink ref="F26" r:id="rId10" display="https://ardek.erciyes.edu.tr/tr/odul-surecleri"/>
    <hyperlink ref="F37" r:id="rId11"/>
    <hyperlink ref="F41" r:id="rId12"/>
    <hyperlink ref="F38:F40" r:id="rId13" display="https://ardek.erciyes.edu.tr/tr/risk-yonetimi "/>
    <hyperlink ref="F42" r:id="rId14"/>
    <hyperlink ref="F43:F48" r:id="rId15" display="https://ardek.erciyes.edu.tr/tr/risk-yonetimi"/>
    <hyperlink ref="F33" r:id="rId16"/>
    <hyperlink ref="F34" r:id="rId17"/>
    <hyperlink ref="F35" r:id="rId18"/>
    <hyperlink ref="F52" r:id="rId19"/>
    <hyperlink ref="F53" r:id="rId20"/>
    <hyperlink ref="F54" r:id="rId21"/>
    <hyperlink ref="F57:F58" r:id="rId22" display="https://ardek.erciyes.edu.tr/tr/odul-surecleri"/>
    <hyperlink ref="F61" r:id="rId23"/>
    <hyperlink ref="F62:F63" r:id="rId24" display="https://arsiv.erciyes.edu.tr/index.php/login?redirect_url=/index.php/apps/files/ "/>
    <hyperlink ref="F68" r:id="rId25"/>
    <hyperlink ref="F70" r:id="rId26" display="https://veri.erciyes.edu.tr/HassasGorevAnalizi/ "/>
    <hyperlink ref="F72" r:id="rId27"/>
    <hyperlink ref="F73" r:id="rId28"/>
    <hyperlink ref="F74" r:id="rId29" display="https://arsiv.erciyes.edu.tr/index.php/login?redirect_url=/index.php/apps/files/ "/>
  </hyperlinks>
  <pageMargins left="0.7" right="0.7" top="0.75" bottom="0.75" header="0.3" footer="0.3"/>
  <pageSetup paperSize="9" scale="68" orientation="portrait"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75"/>
  <sheetViews>
    <sheetView zoomScaleNormal="100" workbookViewId="0">
      <selection activeCell="C2" sqref="C2"/>
    </sheetView>
  </sheetViews>
  <sheetFormatPr defaultRowHeight="15" x14ac:dyDescent="0.25"/>
  <cols>
    <col min="1" max="1" width="9.140625" style="2"/>
    <col min="2" max="2" width="50.7109375" style="1" customWidth="1"/>
    <col min="3" max="3" width="74.5703125" style="71" customWidth="1"/>
    <col min="4" max="16384" width="9.140625" style="1"/>
  </cols>
  <sheetData>
    <row r="1" spans="1:3" ht="30" customHeight="1" x14ac:dyDescent="0.25">
      <c r="A1" s="9"/>
      <c r="B1" s="10" t="s">
        <v>89</v>
      </c>
      <c r="C1" s="70" t="s">
        <v>98</v>
      </c>
    </row>
    <row r="2" spans="1:3" ht="30" customHeight="1" x14ac:dyDescent="0.25">
      <c r="A2" s="10">
        <v>1</v>
      </c>
      <c r="B2" s="3" t="s">
        <v>2</v>
      </c>
      <c r="C2" s="3" t="s">
        <v>97</v>
      </c>
    </row>
    <row r="3" spans="1:3" ht="55.5" customHeight="1" x14ac:dyDescent="0.25">
      <c r="A3" s="10">
        <v>2</v>
      </c>
      <c r="B3" s="3" t="s">
        <v>3</v>
      </c>
      <c r="C3" s="3" t="s">
        <v>91</v>
      </c>
    </row>
    <row r="4" spans="1:3" ht="57" customHeight="1" x14ac:dyDescent="0.25">
      <c r="A4" s="10">
        <v>3</v>
      </c>
      <c r="B4" s="3" t="s">
        <v>4</v>
      </c>
      <c r="C4" s="3" t="s">
        <v>92</v>
      </c>
    </row>
    <row r="5" spans="1:3" ht="36.75" customHeight="1" x14ac:dyDescent="0.25">
      <c r="A5" s="10">
        <v>4</v>
      </c>
      <c r="B5" s="3" t="s">
        <v>5</v>
      </c>
      <c r="C5" s="3"/>
    </row>
    <row r="6" spans="1:3" ht="36.75" customHeight="1" x14ac:dyDescent="0.25">
      <c r="A6" s="10">
        <v>5</v>
      </c>
      <c r="B6" s="3" t="s">
        <v>6</v>
      </c>
      <c r="C6" s="3" t="s">
        <v>99</v>
      </c>
    </row>
    <row r="7" spans="1:3" ht="36.75" customHeight="1" x14ac:dyDescent="0.25">
      <c r="A7" s="10">
        <v>6</v>
      </c>
      <c r="B7" s="3" t="s">
        <v>7</v>
      </c>
      <c r="C7" s="3"/>
    </row>
    <row r="8" spans="1:3" ht="54" customHeight="1" x14ac:dyDescent="0.25">
      <c r="A8" s="10">
        <v>7</v>
      </c>
      <c r="B8" s="3" t="s">
        <v>8</v>
      </c>
      <c r="C8" s="3" t="s">
        <v>100</v>
      </c>
    </row>
    <row r="9" spans="1:3" ht="36.75" customHeight="1" x14ac:dyDescent="0.25">
      <c r="A9" s="10">
        <v>8</v>
      </c>
      <c r="B9" s="3" t="s">
        <v>9</v>
      </c>
      <c r="C9" s="71" t="s">
        <v>93</v>
      </c>
    </row>
    <row r="10" spans="1:3" ht="36.75" customHeight="1" x14ac:dyDescent="0.25">
      <c r="A10" s="10">
        <v>9</v>
      </c>
      <c r="B10" s="3" t="s">
        <v>90</v>
      </c>
      <c r="C10" s="3" t="s">
        <v>94</v>
      </c>
    </row>
    <row r="11" spans="1:3" ht="71.25" customHeight="1" x14ac:dyDescent="0.25">
      <c r="A11" s="10">
        <v>10</v>
      </c>
      <c r="B11" s="3" t="s">
        <v>10</v>
      </c>
      <c r="C11" s="3" t="s">
        <v>101</v>
      </c>
    </row>
    <row r="12" spans="1:3" ht="36.75" customHeight="1" x14ac:dyDescent="0.25">
      <c r="A12" s="10">
        <v>11</v>
      </c>
      <c r="B12" s="3" t="s">
        <v>11</v>
      </c>
      <c r="C12" s="3"/>
    </row>
    <row r="13" spans="1:3" ht="40.5" customHeight="1" x14ac:dyDescent="0.25">
      <c r="A13" s="10">
        <v>12</v>
      </c>
      <c r="B13" s="3" t="s">
        <v>12</v>
      </c>
      <c r="C13" s="3" t="s">
        <v>102</v>
      </c>
    </row>
    <row r="14" spans="1:3" ht="39.75" customHeight="1" x14ac:dyDescent="0.25">
      <c r="A14" s="10">
        <v>13</v>
      </c>
      <c r="B14" s="3" t="s">
        <v>13</v>
      </c>
      <c r="C14" s="3" t="s">
        <v>103</v>
      </c>
    </row>
    <row r="15" spans="1:3" ht="36.75" customHeight="1" x14ac:dyDescent="0.25">
      <c r="A15" s="10">
        <v>14</v>
      </c>
      <c r="B15" s="3" t="s">
        <v>14</v>
      </c>
      <c r="C15" s="3" t="s">
        <v>104</v>
      </c>
    </row>
    <row r="16" spans="1:3" ht="36.75" customHeight="1" x14ac:dyDescent="0.25">
      <c r="A16" s="10">
        <v>15</v>
      </c>
      <c r="B16" s="3" t="s">
        <v>15</v>
      </c>
      <c r="C16" s="3" t="s">
        <v>105</v>
      </c>
    </row>
    <row r="17" spans="1:3" ht="36.75" customHeight="1" x14ac:dyDescent="0.25">
      <c r="A17" s="10">
        <v>16</v>
      </c>
      <c r="B17" s="3" t="s">
        <v>16</v>
      </c>
      <c r="C17" s="3"/>
    </row>
    <row r="18" spans="1:3" ht="36.75" customHeight="1" x14ac:dyDescent="0.25">
      <c r="A18" s="10">
        <v>17</v>
      </c>
      <c r="B18" s="3" t="s">
        <v>17</v>
      </c>
      <c r="C18" s="3" t="s">
        <v>106</v>
      </c>
    </row>
    <row r="19" spans="1:3" ht="39.75" customHeight="1" x14ac:dyDescent="0.25">
      <c r="A19" s="10">
        <v>18</v>
      </c>
      <c r="B19" s="3" t="s">
        <v>18</v>
      </c>
      <c r="C19" s="3" t="s">
        <v>107</v>
      </c>
    </row>
    <row r="20" spans="1:3" ht="55.5" customHeight="1" x14ac:dyDescent="0.25">
      <c r="A20" s="10">
        <v>19</v>
      </c>
      <c r="B20" s="3" t="s">
        <v>19</v>
      </c>
      <c r="C20" s="3" t="s">
        <v>108</v>
      </c>
    </row>
    <row r="21" spans="1:3" ht="36.75" customHeight="1" x14ac:dyDescent="0.25">
      <c r="A21" s="10">
        <v>20</v>
      </c>
      <c r="B21" s="3" t="s">
        <v>20</v>
      </c>
      <c r="C21" s="3"/>
    </row>
    <row r="22" spans="1:3" ht="36.75" customHeight="1" x14ac:dyDescent="0.25">
      <c r="A22" s="10">
        <v>21</v>
      </c>
      <c r="B22" s="3" t="s">
        <v>21</v>
      </c>
      <c r="C22" s="3" t="s">
        <v>109</v>
      </c>
    </row>
    <row r="23" spans="1:3" ht="36.75" customHeight="1" x14ac:dyDescent="0.25">
      <c r="A23" s="10">
        <v>22</v>
      </c>
      <c r="B23" s="3" t="s">
        <v>22</v>
      </c>
      <c r="C23" s="3" t="s">
        <v>110</v>
      </c>
    </row>
    <row r="24" spans="1:3" ht="36.75" customHeight="1" x14ac:dyDescent="0.25">
      <c r="A24" s="10">
        <v>23</v>
      </c>
      <c r="B24" s="3" t="s">
        <v>23</v>
      </c>
      <c r="C24" s="3"/>
    </row>
    <row r="25" spans="1:3" ht="36.75" customHeight="1" x14ac:dyDescent="0.25">
      <c r="A25" s="10">
        <v>24</v>
      </c>
      <c r="B25" s="3" t="s">
        <v>24</v>
      </c>
      <c r="C25" s="3"/>
    </row>
    <row r="26" spans="1:3" ht="36.75" customHeight="1" x14ac:dyDescent="0.25">
      <c r="A26" s="52"/>
      <c r="B26" s="54" t="s">
        <v>25</v>
      </c>
      <c r="C26" s="55"/>
    </row>
    <row r="27" spans="1:3" ht="36.75" customHeight="1" x14ac:dyDescent="0.25">
      <c r="A27" s="53">
        <v>1</v>
      </c>
      <c r="B27" s="3" t="s">
        <v>26</v>
      </c>
      <c r="C27" s="3" t="s">
        <v>95</v>
      </c>
    </row>
    <row r="28" spans="1:3" ht="54" customHeight="1" x14ac:dyDescent="0.25">
      <c r="A28" s="53">
        <v>2</v>
      </c>
      <c r="B28" s="3" t="s">
        <v>27</v>
      </c>
      <c r="C28" s="3" t="s">
        <v>145</v>
      </c>
    </row>
    <row r="29" spans="1:3" ht="36.75" customHeight="1" x14ac:dyDescent="0.25">
      <c r="A29" s="53">
        <v>3</v>
      </c>
      <c r="B29" s="3" t="s">
        <v>74</v>
      </c>
      <c r="C29" s="3" t="s">
        <v>111</v>
      </c>
    </row>
    <row r="30" spans="1:3" ht="36.75" customHeight="1" x14ac:dyDescent="0.25">
      <c r="A30" s="53">
        <v>4</v>
      </c>
      <c r="B30" s="3" t="s">
        <v>28</v>
      </c>
      <c r="C30" s="3"/>
    </row>
    <row r="31" spans="1:3" ht="36.75" customHeight="1" x14ac:dyDescent="0.25">
      <c r="A31" s="53">
        <v>5</v>
      </c>
      <c r="B31" s="3" t="s">
        <v>29</v>
      </c>
      <c r="C31" s="3"/>
    </row>
    <row r="32" spans="1:3" ht="64.5" customHeight="1" x14ac:dyDescent="0.25">
      <c r="A32" s="53">
        <v>6</v>
      </c>
      <c r="B32" s="3" t="s">
        <v>30</v>
      </c>
      <c r="C32" s="3" t="s">
        <v>112</v>
      </c>
    </row>
    <row r="33" spans="1:3" ht="36.75" customHeight="1" x14ac:dyDescent="0.25">
      <c r="A33" s="53">
        <v>7</v>
      </c>
      <c r="B33" s="3" t="s">
        <v>31</v>
      </c>
      <c r="C33" s="3"/>
    </row>
    <row r="34" spans="1:3" ht="36.75" customHeight="1" x14ac:dyDescent="0.25">
      <c r="A34" s="53">
        <v>8</v>
      </c>
      <c r="B34" s="3" t="s">
        <v>32</v>
      </c>
      <c r="C34" s="3" t="s">
        <v>113</v>
      </c>
    </row>
    <row r="35" spans="1:3" ht="36.75" customHeight="1" x14ac:dyDescent="0.25">
      <c r="A35" s="53">
        <v>9</v>
      </c>
      <c r="B35" s="3" t="s">
        <v>68</v>
      </c>
      <c r="C35" s="3"/>
    </row>
    <row r="36" spans="1:3" ht="60.75" customHeight="1" x14ac:dyDescent="0.25">
      <c r="A36" s="53">
        <v>10</v>
      </c>
      <c r="B36" s="3" t="s">
        <v>33</v>
      </c>
      <c r="C36" s="3" t="s">
        <v>114</v>
      </c>
    </row>
    <row r="37" spans="1:3" ht="36.75" customHeight="1" x14ac:dyDescent="0.25">
      <c r="A37" s="53">
        <v>11</v>
      </c>
      <c r="B37" s="3" t="s">
        <v>34</v>
      </c>
      <c r="C37" s="3" t="s">
        <v>115</v>
      </c>
    </row>
    <row r="38" spans="1:3" ht="38.25" customHeight="1" x14ac:dyDescent="0.25">
      <c r="A38" s="53">
        <v>12</v>
      </c>
      <c r="B38" s="3" t="s">
        <v>35</v>
      </c>
      <c r="C38" s="3" t="s">
        <v>116</v>
      </c>
    </row>
    <row r="39" spans="1:3" ht="45" customHeight="1" x14ac:dyDescent="0.25">
      <c r="A39" s="53">
        <v>13</v>
      </c>
      <c r="B39" s="3" t="s">
        <v>36</v>
      </c>
      <c r="C39" s="3" t="s">
        <v>117</v>
      </c>
    </row>
    <row r="40" spans="1:3" ht="36.75" customHeight="1" x14ac:dyDescent="0.25">
      <c r="A40" s="53">
        <v>14</v>
      </c>
      <c r="B40" s="3" t="s">
        <v>37</v>
      </c>
      <c r="C40" s="19" t="s">
        <v>118</v>
      </c>
    </row>
    <row r="41" spans="1:3" ht="36.75" customHeight="1" x14ac:dyDescent="0.25">
      <c r="A41" s="53">
        <v>15</v>
      </c>
      <c r="B41" s="3" t="s">
        <v>38</v>
      </c>
      <c r="C41" s="3"/>
    </row>
    <row r="42" spans="1:3" ht="90" customHeight="1" x14ac:dyDescent="0.25">
      <c r="A42" s="53">
        <v>16</v>
      </c>
      <c r="B42" s="3" t="s">
        <v>39</v>
      </c>
      <c r="C42" s="3" t="s">
        <v>119</v>
      </c>
    </row>
    <row r="43" spans="1:3" ht="36.75" customHeight="1" x14ac:dyDescent="0.25">
      <c r="A43" s="30"/>
      <c r="B43" s="31" t="s">
        <v>40</v>
      </c>
      <c r="C43" s="29"/>
    </row>
    <row r="44" spans="1:3" ht="97.5" customHeight="1" x14ac:dyDescent="0.25">
      <c r="A44" s="30">
        <v>1</v>
      </c>
      <c r="B44" s="3" t="s">
        <v>41</v>
      </c>
      <c r="C44" s="3" t="s">
        <v>120</v>
      </c>
    </row>
    <row r="45" spans="1:3" ht="36.75" customHeight="1" x14ac:dyDescent="0.25">
      <c r="A45" s="30">
        <v>2</v>
      </c>
      <c r="B45" s="3" t="s">
        <v>42</v>
      </c>
      <c r="C45" s="3" t="s">
        <v>121</v>
      </c>
    </row>
    <row r="46" spans="1:3" ht="36.75" customHeight="1" x14ac:dyDescent="0.25">
      <c r="A46" s="30">
        <v>3</v>
      </c>
      <c r="B46" s="3" t="s">
        <v>43</v>
      </c>
      <c r="C46" s="3" t="s">
        <v>122</v>
      </c>
    </row>
    <row r="47" spans="1:3" ht="64.5" customHeight="1" x14ac:dyDescent="0.25">
      <c r="A47" s="30">
        <v>4</v>
      </c>
      <c r="B47" s="3" t="s">
        <v>44</v>
      </c>
      <c r="C47" s="3" t="s">
        <v>96</v>
      </c>
    </row>
    <row r="48" spans="1:3" ht="84.75" customHeight="1" x14ac:dyDescent="0.25">
      <c r="A48" s="30">
        <v>5</v>
      </c>
      <c r="B48" s="3" t="s">
        <v>45</v>
      </c>
      <c r="C48" s="3" t="s">
        <v>123</v>
      </c>
    </row>
    <row r="49" spans="1:3" ht="84.75" customHeight="1" x14ac:dyDescent="0.25">
      <c r="A49" s="30">
        <v>6</v>
      </c>
      <c r="B49" s="3" t="s">
        <v>70</v>
      </c>
      <c r="C49" s="21" t="s">
        <v>124</v>
      </c>
    </row>
    <row r="50" spans="1:3" ht="57" customHeight="1" x14ac:dyDescent="0.25">
      <c r="A50" s="30">
        <v>7</v>
      </c>
      <c r="B50" s="3" t="s">
        <v>67</v>
      </c>
      <c r="C50" s="3"/>
    </row>
    <row r="51" spans="1:3" ht="63.75" customHeight="1" x14ac:dyDescent="0.25">
      <c r="A51" s="30">
        <v>8</v>
      </c>
      <c r="B51" s="3" t="s">
        <v>46</v>
      </c>
      <c r="C51" s="3" t="s">
        <v>125</v>
      </c>
    </row>
    <row r="52" spans="1:3" ht="60" customHeight="1" x14ac:dyDescent="0.25">
      <c r="A52" s="30">
        <v>9</v>
      </c>
      <c r="B52" s="3" t="s">
        <v>47</v>
      </c>
      <c r="C52" s="3" t="s">
        <v>126</v>
      </c>
    </row>
    <row r="53" spans="1:3" ht="36.75" customHeight="1" x14ac:dyDescent="0.25">
      <c r="A53" s="30">
        <v>10</v>
      </c>
      <c r="B53" s="3" t="s">
        <v>48</v>
      </c>
      <c r="C53" s="3" t="s">
        <v>127</v>
      </c>
    </row>
    <row r="54" spans="1:3" ht="54.75" customHeight="1" x14ac:dyDescent="0.25">
      <c r="A54" s="32">
        <v>11</v>
      </c>
      <c r="B54" s="3" t="s">
        <v>49</v>
      </c>
      <c r="C54" s="3" t="s">
        <v>128</v>
      </c>
    </row>
    <row r="55" spans="1:3" ht="36.75" customHeight="1" x14ac:dyDescent="0.25">
      <c r="A55" s="32">
        <v>12</v>
      </c>
      <c r="B55" s="3" t="s">
        <v>50</v>
      </c>
      <c r="C55" s="3"/>
    </row>
    <row r="56" spans="1:3" ht="36.75" customHeight="1" x14ac:dyDescent="0.25">
      <c r="A56" s="41"/>
      <c r="B56" s="42" t="s">
        <v>51</v>
      </c>
      <c r="C56" s="43"/>
    </row>
    <row r="57" spans="1:3" ht="58.5" customHeight="1" x14ac:dyDescent="0.25">
      <c r="A57" s="44">
        <v>1</v>
      </c>
      <c r="B57" s="3" t="s">
        <v>52</v>
      </c>
      <c r="C57" s="19" t="s">
        <v>129</v>
      </c>
    </row>
    <row r="58" spans="1:3" ht="36.75" customHeight="1" x14ac:dyDescent="0.25">
      <c r="A58" s="44">
        <v>2</v>
      </c>
      <c r="B58" s="3" t="s">
        <v>69</v>
      </c>
      <c r="C58" s="3"/>
    </row>
    <row r="59" spans="1:3" ht="59.25" customHeight="1" x14ac:dyDescent="0.25">
      <c r="A59" s="44">
        <v>3</v>
      </c>
      <c r="B59" s="3" t="s">
        <v>53</v>
      </c>
      <c r="C59" s="3" t="s">
        <v>130</v>
      </c>
    </row>
    <row r="60" spans="1:3" ht="36.75" customHeight="1" x14ac:dyDescent="0.25">
      <c r="A60" s="44">
        <v>4</v>
      </c>
      <c r="B60" s="3" t="s">
        <v>54</v>
      </c>
      <c r="C60" s="3" t="s">
        <v>131</v>
      </c>
    </row>
    <row r="61" spans="1:3" ht="51" customHeight="1" x14ac:dyDescent="0.25">
      <c r="A61" s="44">
        <v>5</v>
      </c>
      <c r="B61" s="3" t="s">
        <v>55</v>
      </c>
      <c r="C61" s="3" t="s">
        <v>132</v>
      </c>
    </row>
    <row r="62" spans="1:3" ht="53.25" customHeight="1" x14ac:dyDescent="0.25">
      <c r="A62" s="44">
        <v>6</v>
      </c>
      <c r="B62" s="3" t="s">
        <v>143</v>
      </c>
      <c r="C62" s="3" t="s">
        <v>133</v>
      </c>
    </row>
    <row r="63" spans="1:3" ht="36.75" customHeight="1" x14ac:dyDescent="0.25">
      <c r="A63" s="44">
        <v>7</v>
      </c>
      <c r="B63" s="3" t="s">
        <v>56</v>
      </c>
      <c r="C63" s="3"/>
    </row>
    <row r="64" spans="1:3" ht="69" customHeight="1" x14ac:dyDescent="0.25">
      <c r="A64" s="44">
        <v>8</v>
      </c>
      <c r="B64" s="3" t="s">
        <v>144</v>
      </c>
      <c r="C64" s="3" t="s">
        <v>134</v>
      </c>
    </row>
    <row r="65" spans="1:3" ht="36.75" customHeight="1" x14ac:dyDescent="0.25">
      <c r="A65" s="44">
        <v>9</v>
      </c>
      <c r="B65" s="3" t="s">
        <v>57</v>
      </c>
      <c r="C65" s="3" t="s">
        <v>146</v>
      </c>
    </row>
    <row r="66" spans="1:3" ht="36.75" customHeight="1" x14ac:dyDescent="0.25">
      <c r="A66" s="44">
        <v>10</v>
      </c>
      <c r="B66" s="3" t="s">
        <v>58</v>
      </c>
      <c r="C66" s="3" t="s">
        <v>135</v>
      </c>
    </row>
    <row r="67" spans="1:3" ht="39" customHeight="1" x14ac:dyDescent="0.25">
      <c r="A67" s="44">
        <v>11</v>
      </c>
      <c r="B67" s="3" t="s">
        <v>147</v>
      </c>
      <c r="C67" s="3" t="s">
        <v>136</v>
      </c>
    </row>
    <row r="68" spans="1:3" ht="36.75" customHeight="1" x14ac:dyDescent="0.25">
      <c r="A68" s="11"/>
      <c r="B68" s="7" t="s">
        <v>59</v>
      </c>
      <c r="C68" s="6"/>
    </row>
    <row r="69" spans="1:3" ht="36.75" customHeight="1" x14ac:dyDescent="0.25">
      <c r="A69" s="11">
        <v>1</v>
      </c>
      <c r="B69" s="3" t="s">
        <v>60</v>
      </c>
      <c r="C69" s="3"/>
    </row>
    <row r="70" spans="1:3" ht="60.75" customHeight="1" x14ac:dyDescent="0.25">
      <c r="A70" s="11">
        <v>2</v>
      </c>
      <c r="B70" s="3" t="s">
        <v>61</v>
      </c>
      <c r="C70" s="3" t="s">
        <v>137</v>
      </c>
    </row>
    <row r="71" spans="1:3" ht="84.75" customHeight="1" x14ac:dyDescent="0.25">
      <c r="A71" s="11">
        <v>3</v>
      </c>
      <c r="B71" s="3" t="s">
        <v>62</v>
      </c>
      <c r="C71" s="3" t="s">
        <v>138</v>
      </c>
    </row>
    <row r="72" spans="1:3" ht="38.25" customHeight="1" x14ac:dyDescent="0.25">
      <c r="A72" s="11">
        <v>4</v>
      </c>
      <c r="B72" s="3" t="s">
        <v>63</v>
      </c>
      <c r="C72" s="3"/>
    </row>
    <row r="73" spans="1:3" ht="36.75" customHeight="1" x14ac:dyDescent="0.25">
      <c r="A73" s="11">
        <v>5</v>
      </c>
      <c r="B73" s="3" t="s">
        <v>64</v>
      </c>
      <c r="C73" s="3" t="s">
        <v>139</v>
      </c>
    </row>
    <row r="74" spans="1:3" ht="36.75" customHeight="1" x14ac:dyDescent="0.25">
      <c r="A74" s="11">
        <v>6</v>
      </c>
      <c r="B74" s="3" t="s">
        <v>65</v>
      </c>
      <c r="C74" s="3" t="s">
        <v>140</v>
      </c>
    </row>
    <row r="75" spans="1:3" ht="36.75" customHeight="1" x14ac:dyDescent="0.25">
      <c r="A75" s="12">
        <v>7</v>
      </c>
      <c r="B75" s="3" t="s">
        <v>66</v>
      </c>
      <c r="C75" s="3"/>
    </row>
  </sheetData>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 Ek2-Açıklama</vt:lpstr>
      <vt:lpstr>Ek3-Soru formu</vt:lpstr>
      <vt:lpstr>Ek4-Soru formu açıklamaları</vt:lpstr>
      <vt:lpstr>'Ek3-Soru formu'!_ftnref1</vt:lpstr>
      <vt:lpstr>'Ek3-Soru formu'!_ftnref2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dc:creator>
  <cp:lastModifiedBy>Özden</cp:lastModifiedBy>
  <cp:lastPrinted>2020-01-09T11:29:54Z</cp:lastPrinted>
  <dcterms:created xsi:type="dcterms:W3CDTF">2019-04-22T11:49:56Z</dcterms:created>
  <dcterms:modified xsi:type="dcterms:W3CDTF">2024-01-18T08:41:37Z</dcterms:modified>
</cp:coreProperties>
</file>